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autoCompressPictures="0"/>
  <mc:AlternateContent xmlns:mc="http://schemas.openxmlformats.org/markup-compatibility/2006">
    <mc:Choice Requires="x15">
      <x15ac:absPath xmlns:x15ac="http://schemas.microsoft.com/office/spreadsheetml/2010/11/ac" url="C:\Users\Janet\Desktop\11GHA Goes Viral\Self-Employment Sessions\SE Day 2 Materials\"/>
    </mc:Choice>
  </mc:AlternateContent>
  <xr:revisionPtr revIDLastSave="0" documentId="13_ncr:1_{C749ECF1-E107-4C08-B6A4-A474392EA95F}" xr6:coauthVersionLast="45" xr6:coauthVersionMax="45" xr10:uidLastSave="{00000000-0000-0000-0000-000000000000}"/>
  <bookViews>
    <workbookView xWindow="-108" yWindow="-108" windowWidth="23256" windowHeight="12576" activeTab="2" xr2:uid="{00000000-000D-0000-FFFF-FFFF00000000}"/>
  </bookViews>
  <sheets>
    <sheet name="SSA Info" sheetId="3" r:id="rId1"/>
    <sheet name="Start-Up and Funding" sheetId="6" r:id="rId2"/>
    <sheet name="Projections" sheetId="1" r:id="rId3"/>
  </sheets>
  <definedNames>
    <definedName name="Benefits_Analysis_section" localSheetId="2">Projections!$A$114</definedName>
    <definedName name="Break_Even_Sales_section" localSheetId="2">Projections!$A$88</definedName>
    <definedName name="Cash_Flow_section" localSheetId="2">Projections!$A$45</definedName>
    <definedName name="Personal_Living_section" localSheetId="2">Projections!$A$94</definedName>
    <definedName name="_xlnm.Print_Area" localSheetId="2">Projections!$A$1:$N$131,Projections!$P$1:$AB$131,Projections!$AD$1:$AP$131</definedName>
    <definedName name="_xlnm.Print_Area" localSheetId="0">'SSA Info'!$A$1:$B$25</definedName>
    <definedName name="_xlnm.Print_Area" localSheetId="1">'Start-Up and Funding'!$A$1:$Z$46</definedName>
    <definedName name="_xlnm.Print_Titles" localSheetId="2">Projections!$A:$A</definedName>
    <definedName name="_xlnm.Print_Titles" localSheetId="1">'Start-Up and Funding'!$A:$A</definedName>
    <definedName name="Profit_and_Loss_section" localSheetId="2">Projections!$A$3</definedName>
    <definedName name="RowTitle3">'Start-Up and Funding'!$A$1:$A$46</definedName>
    <definedName name="Signature_Page">#REF!</definedName>
    <definedName name="Social_Security_Disability_Insurance_section" localSheetId="0">'SSA Info'!$A$13</definedName>
    <definedName name="Supplemental_Security_Income_section" localSheetId="0">'SSA Info'!$A$7</definedName>
    <definedName name="Title2">'SSA Info'!#REF!</definedName>
    <definedName name="Title4">Projections!$A$1</definedName>
    <definedName name="Title5">#REF!</definedName>
    <definedName name="Total_Start_Up_and_Funding_Requirements" localSheetId="1">'Start-Up and Funding'!$Z$46</definedName>
    <definedName name="Totals_section" localSheetId="1">'Start-Up and Funding'!$A$41</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134" i="1" l="1"/>
  <c r="A48" i="6"/>
  <c r="AF97" i="1" l="1"/>
  <c r="AG97" i="1"/>
  <c r="AH97" i="1"/>
  <c r="AI97" i="1"/>
  <c r="AJ97" i="1"/>
  <c r="AK97" i="1"/>
  <c r="AL97" i="1"/>
  <c r="AM97" i="1"/>
  <c r="AN97" i="1"/>
  <c r="AO97" i="1"/>
  <c r="AE97" i="1"/>
  <c r="AD97" i="1"/>
  <c r="R97" i="1"/>
  <c r="S97" i="1"/>
  <c r="T97" i="1"/>
  <c r="U97" i="1"/>
  <c r="V97" i="1"/>
  <c r="W97" i="1"/>
  <c r="X97" i="1"/>
  <c r="Y97" i="1"/>
  <c r="Z97" i="1"/>
  <c r="AA97" i="1"/>
  <c r="Q97" i="1"/>
  <c r="P97" i="1"/>
  <c r="D97" i="1"/>
  <c r="E97" i="1"/>
  <c r="F97" i="1"/>
  <c r="G97" i="1"/>
  <c r="H97" i="1"/>
  <c r="I97" i="1"/>
  <c r="J97" i="1"/>
  <c r="K97" i="1"/>
  <c r="L97" i="1"/>
  <c r="M97" i="1"/>
  <c r="C97" i="1"/>
  <c r="B97" i="1"/>
  <c r="AB80" i="1" l="1"/>
  <c r="AB78" i="1"/>
  <c r="AB79" i="1"/>
  <c r="AP78" i="1" l="1"/>
  <c r="AP79" i="1"/>
  <c r="AP52" i="1"/>
  <c r="AB52" i="1"/>
  <c r="AB53" i="1"/>
  <c r="AB14" i="1"/>
  <c r="AB15" i="1"/>
  <c r="AP13" i="1"/>
  <c r="AP14" i="1"/>
  <c r="AP15" i="1"/>
  <c r="AP8" i="1"/>
  <c r="AB8" i="1"/>
  <c r="X42" i="6" l="1"/>
  <c r="V42" i="6"/>
  <c r="T42" i="6"/>
  <c r="K52" i="1" s="1"/>
  <c r="K79" i="1" s="1"/>
  <c r="R42" i="6"/>
  <c r="P42" i="6"/>
  <c r="N42" i="6"/>
  <c r="H52" i="1" s="1"/>
  <c r="H79" i="1" s="1"/>
  <c r="L42" i="6"/>
  <c r="G52" i="1" s="1"/>
  <c r="G79" i="1" s="1"/>
  <c r="J42" i="6"/>
  <c r="H42" i="6"/>
  <c r="F42" i="6"/>
  <c r="D42" i="6"/>
  <c r="C52" i="1" s="1"/>
  <c r="C79" i="1" s="1"/>
  <c r="B42" i="6"/>
  <c r="C33" i="3"/>
  <c r="AG128" i="1" s="1"/>
  <c r="AF127" i="1"/>
  <c r="AF128" i="1"/>
  <c r="AG127" i="1"/>
  <c r="AH127" i="1"/>
  <c r="AH128" i="1"/>
  <c r="AI127" i="1"/>
  <c r="AI128" i="1"/>
  <c r="AJ127" i="1"/>
  <c r="AJ128" i="1"/>
  <c r="AK127" i="1"/>
  <c r="AL127" i="1"/>
  <c r="AL128" i="1"/>
  <c r="AM127" i="1"/>
  <c r="AM128" i="1"/>
  <c r="AN127" i="1"/>
  <c r="AN128" i="1"/>
  <c r="AO127" i="1"/>
  <c r="AE127" i="1"/>
  <c r="AE128" i="1"/>
  <c r="AD127" i="1"/>
  <c r="AD128" i="1"/>
  <c r="R127" i="1"/>
  <c r="R128" i="1"/>
  <c r="S127" i="1"/>
  <c r="S128" i="1"/>
  <c r="T127" i="1"/>
  <c r="T128" i="1"/>
  <c r="U127" i="1"/>
  <c r="U128" i="1"/>
  <c r="V127" i="1"/>
  <c r="V128" i="1"/>
  <c r="W127" i="1"/>
  <c r="W128" i="1"/>
  <c r="X127" i="1"/>
  <c r="X128" i="1"/>
  <c r="Y127" i="1"/>
  <c r="Y128" i="1"/>
  <c r="Z127" i="1"/>
  <c r="Z128" i="1"/>
  <c r="AA127" i="1"/>
  <c r="AA128" i="1"/>
  <c r="Q127" i="1"/>
  <c r="Q128" i="1"/>
  <c r="P127" i="1"/>
  <c r="P128" i="1"/>
  <c r="D127" i="1"/>
  <c r="D128" i="1"/>
  <c r="E127" i="1"/>
  <c r="E128" i="1"/>
  <c r="F127" i="1"/>
  <c r="F128" i="1"/>
  <c r="G127" i="1"/>
  <c r="G128" i="1"/>
  <c r="H127" i="1"/>
  <c r="H128" i="1"/>
  <c r="I127" i="1"/>
  <c r="I128" i="1"/>
  <c r="J127" i="1"/>
  <c r="J128" i="1"/>
  <c r="K127" i="1"/>
  <c r="K128" i="1"/>
  <c r="L127" i="1"/>
  <c r="L128" i="1"/>
  <c r="M127" i="1"/>
  <c r="M128" i="1"/>
  <c r="C127" i="1"/>
  <c r="C128" i="1"/>
  <c r="B127" i="1"/>
  <c r="B128" i="1"/>
  <c r="AF98" i="1"/>
  <c r="AG98" i="1"/>
  <c r="AH98" i="1"/>
  <c r="AI98" i="1"/>
  <c r="AJ98" i="1"/>
  <c r="AK98" i="1"/>
  <c r="AL98" i="1"/>
  <c r="AM98" i="1"/>
  <c r="AN98" i="1"/>
  <c r="AO98" i="1"/>
  <c r="AE98" i="1"/>
  <c r="AD98" i="1"/>
  <c r="R98" i="1"/>
  <c r="S98" i="1"/>
  <c r="T98" i="1"/>
  <c r="U98" i="1"/>
  <c r="V98" i="1"/>
  <c r="W98" i="1"/>
  <c r="X98" i="1"/>
  <c r="Y98" i="1"/>
  <c r="Z98" i="1"/>
  <c r="AA98" i="1"/>
  <c r="Q98" i="1"/>
  <c r="P98" i="1"/>
  <c r="D98" i="1"/>
  <c r="E98" i="1"/>
  <c r="F98" i="1"/>
  <c r="G98" i="1"/>
  <c r="H98" i="1"/>
  <c r="I98" i="1"/>
  <c r="J98" i="1"/>
  <c r="K98" i="1"/>
  <c r="L98" i="1"/>
  <c r="M98" i="1"/>
  <c r="C98" i="1"/>
  <c r="B98" i="1"/>
  <c r="A1" i="1"/>
  <c r="B130" i="1"/>
  <c r="B1" i="1"/>
  <c r="AF117" i="1"/>
  <c r="AG117" i="1"/>
  <c r="AH117" i="1"/>
  <c r="AI117" i="1"/>
  <c r="AJ117" i="1"/>
  <c r="AK117" i="1"/>
  <c r="AL117" i="1"/>
  <c r="AM117" i="1"/>
  <c r="AN117" i="1"/>
  <c r="AO117" i="1"/>
  <c r="AE117" i="1"/>
  <c r="R117" i="1"/>
  <c r="S117" i="1"/>
  <c r="T117" i="1"/>
  <c r="U117" i="1"/>
  <c r="V117" i="1"/>
  <c r="W117" i="1"/>
  <c r="X117" i="1"/>
  <c r="Y117" i="1"/>
  <c r="Z117" i="1"/>
  <c r="AA117" i="1"/>
  <c r="Q117" i="1"/>
  <c r="D117" i="1"/>
  <c r="E117" i="1"/>
  <c r="F117" i="1"/>
  <c r="G117" i="1"/>
  <c r="H117" i="1"/>
  <c r="I117" i="1"/>
  <c r="J117" i="1"/>
  <c r="K117" i="1"/>
  <c r="L117" i="1"/>
  <c r="M117" i="1"/>
  <c r="C117" i="1"/>
  <c r="B117" i="1"/>
  <c r="N5" i="1"/>
  <c r="N6" i="1"/>
  <c r="N7" i="1"/>
  <c r="N8" i="1"/>
  <c r="N12" i="1"/>
  <c r="N13" i="1"/>
  <c r="N14" i="1"/>
  <c r="N15" i="1"/>
  <c r="N16" i="1"/>
  <c r="N21" i="1"/>
  <c r="N22" i="1"/>
  <c r="N23" i="1"/>
  <c r="N24" i="1"/>
  <c r="N25" i="1"/>
  <c r="N26" i="1"/>
  <c r="N27" i="1"/>
  <c r="N28" i="1"/>
  <c r="N29" i="1"/>
  <c r="N30" i="1"/>
  <c r="N31" i="1"/>
  <c r="N32" i="1"/>
  <c r="N33" i="1"/>
  <c r="N34" i="1"/>
  <c r="N35" i="1"/>
  <c r="N36" i="1"/>
  <c r="N37" i="1"/>
  <c r="N38" i="1"/>
  <c r="N39" i="1"/>
  <c r="N40" i="1"/>
  <c r="P117" i="1"/>
  <c r="AB5" i="1"/>
  <c r="AB6" i="1"/>
  <c r="AB7" i="1"/>
  <c r="AB12" i="1"/>
  <c r="AB13" i="1"/>
  <c r="AB21" i="1"/>
  <c r="AB22" i="1"/>
  <c r="AB23" i="1"/>
  <c r="AB24" i="1"/>
  <c r="AB25" i="1"/>
  <c r="AB26" i="1"/>
  <c r="AB27" i="1"/>
  <c r="AB28" i="1"/>
  <c r="AB29" i="1"/>
  <c r="AB30" i="1"/>
  <c r="AB31" i="1"/>
  <c r="AB32" i="1"/>
  <c r="AB33" i="1"/>
  <c r="AB34" i="1"/>
  <c r="AB35" i="1"/>
  <c r="AB36" i="1"/>
  <c r="AB37" i="1"/>
  <c r="AB38" i="1"/>
  <c r="AB39" i="1"/>
  <c r="AB40" i="1"/>
  <c r="AD117" i="1"/>
  <c r="AP5" i="1"/>
  <c r="AP6" i="1"/>
  <c r="AP7" i="1"/>
  <c r="AP12" i="1"/>
  <c r="AP16" i="1" s="1"/>
  <c r="AP21" i="1"/>
  <c r="AP22" i="1"/>
  <c r="AP23" i="1"/>
  <c r="AP24" i="1"/>
  <c r="AP25" i="1"/>
  <c r="AP26" i="1"/>
  <c r="AP27" i="1"/>
  <c r="AP28" i="1"/>
  <c r="AP29" i="1"/>
  <c r="AP30" i="1"/>
  <c r="AP31" i="1"/>
  <c r="AP32" i="1"/>
  <c r="AP33" i="1"/>
  <c r="AP34" i="1"/>
  <c r="AP35" i="1"/>
  <c r="AP36" i="1"/>
  <c r="AP37" i="1"/>
  <c r="AP38" i="1"/>
  <c r="AP39" i="1"/>
  <c r="AP40" i="1"/>
  <c r="B9" i="1"/>
  <c r="B18" i="1" s="1"/>
  <c r="B51" i="1"/>
  <c r="B60" i="1"/>
  <c r="B16" i="1"/>
  <c r="B59" i="1" s="1"/>
  <c r="B61" i="1"/>
  <c r="B62" i="1"/>
  <c r="B63" i="1"/>
  <c r="B64" i="1"/>
  <c r="B65" i="1"/>
  <c r="B66" i="1"/>
  <c r="B67" i="1"/>
  <c r="B68" i="1"/>
  <c r="B69" i="1"/>
  <c r="B70" i="1"/>
  <c r="B71" i="1"/>
  <c r="B72" i="1"/>
  <c r="B73" i="1"/>
  <c r="B74" i="1"/>
  <c r="B75" i="1"/>
  <c r="B76" i="1"/>
  <c r="B77" i="1"/>
  <c r="B78" i="1"/>
  <c r="B41" i="1"/>
  <c r="C9" i="1"/>
  <c r="C16" i="1"/>
  <c r="C59" i="1" s="1"/>
  <c r="C41" i="1"/>
  <c r="C60" i="1"/>
  <c r="C61" i="1"/>
  <c r="C62" i="1"/>
  <c r="C63" i="1"/>
  <c r="C64" i="1"/>
  <c r="C65" i="1"/>
  <c r="C66" i="1"/>
  <c r="C67" i="1"/>
  <c r="C68" i="1"/>
  <c r="C69" i="1"/>
  <c r="C70" i="1"/>
  <c r="C71" i="1"/>
  <c r="C72" i="1"/>
  <c r="C73" i="1"/>
  <c r="C74" i="1"/>
  <c r="C75" i="1"/>
  <c r="C76" i="1"/>
  <c r="C77" i="1"/>
  <c r="C78" i="1"/>
  <c r="D9" i="1"/>
  <c r="D51" i="1" s="1"/>
  <c r="D16" i="1"/>
  <c r="D59" i="1" s="1"/>
  <c r="D41" i="1"/>
  <c r="D52" i="1"/>
  <c r="D79" i="1" s="1"/>
  <c r="D60" i="1"/>
  <c r="D61" i="1"/>
  <c r="D62" i="1"/>
  <c r="D63" i="1"/>
  <c r="D64" i="1"/>
  <c r="D65" i="1"/>
  <c r="D66" i="1"/>
  <c r="D67" i="1"/>
  <c r="D68" i="1"/>
  <c r="D69" i="1"/>
  <c r="D70" i="1"/>
  <c r="D71" i="1"/>
  <c r="D72" i="1"/>
  <c r="D73" i="1"/>
  <c r="D74" i="1"/>
  <c r="D75" i="1"/>
  <c r="D76" i="1"/>
  <c r="D77" i="1"/>
  <c r="D78" i="1"/>
  <c r="E9" i="1"/>
  <c r="E16" i="1"/>
  <c r="E59" i="1" s="1"/>
  <c r="E41" i="1"/>
  <c r="E52" i="1"/>
  <c r="E60" i="1"/>
  <c r="E61" i="1"/>
  <c r="E62" i="1"/>
  <c r="E63" i="1"/>
  <c r="E64" i="1"/>
  <c r="E65" i="1"/>
  <c r="E66" i="1"/>
  <c r="E67" i="1"/>
  <c r="E68" i="1"/>
  <c r="E69" i="1"/>
  <c r="E70" i="1"/>
  <c r="E71" i="1"/>
  <c r="E72" i="1"/>
  <c r="E73" i="1"/>
  <c r="E74" i="1"/>
  <c r="E75" i="1"/>
  <c r="E76" i="1"/>
  <c r="E77" i="1"/>
  <c r="E78" i="1"/>
  <c r="E79" i="1"/>
  <c r="F9" i="1"/>
  <c r="F18" i="1" s="1"/>
  <c r="F43" i="1" s="1"/>
  <c r="F16" i="1"/>
  <c r="F59" i="1" s="1"/>
  <c r="F41" i="1"/>
  <c r="F60" i="1"/>
  <c r="F61" i="1"/>
  <c r="F62" i="1"/>
  <c r="F63" i="1"/>
  <c r="F64" i="1"/>
  <c r="F65" i="1"/>
  <c r="F66" i="1"/>
  <c r="F67" i="1"/>
  <c r="F68" i="1"/>
  <c r="F69" i="1"/>
  <c r="F70" i="1"/>
  <c r="F71" i="1"/>
  <c r="F72" i="1"/>
  <c r="F73" i="1"/>
  <c r="F74" i="1"/>
  <c r="F75" i="1"/>
  <c r="F76" i="1"/>
  <c r="F77" i="1"/>
  <c r="F78" i="1"/>
  <c r="G9" i="1"/>
  <c r="G16" i="1"/>
  <c r="G59" i="1" s="1"/>
  <c r="G41" i="1"/>
  <c r="G60" i="1"/>
  <c r="G61" i="1"/>
  <c r="G62" i="1"/>
  <c r="G63" i="1"/>
  <c r="G64" i="1"/>
  <c r="G65" i="1"/>
  <c r="G66" i="1"/>
  <c r="G67" i="1"/>
  <c r="G68" i="1"/>
  <c r="G69" i="1"/>
  <c r="G70" i="1"/>
  <c r="G71" i="1"/>
  <c r="G72" i="1"/>
  <c r="G73" i="1"/>
  <c r="G74" i="1"/>
  <c r="G75" i="1"/>
  <c r="G76" i="1"/>
  <c r="G77" i="1"/>
  <c r="G78" i="1"/>
  <c r="H9" i="1"/>
  <c r="H51" i="1" s="1"/>
  <c r="H16" i="1"/>
  <c r="H59" i="1" s="1"/>
  <c r="H18" i="1"/>
  <c r="H41" i="1"/>
  <c r="H60" i="1"/>
  <c r="H61" i="1"/>
  <c r="H62" i="1"/>
  <c r="H63" i="1"/>
  <c r="H64" i="1"/>
  <c r="H65" i="1"/>
  <c r="H66" i="1"/>
  <c r="H67" i="1"/>
  <c r="H68" i="1"/>
  <c r="H69" i="1"/>
  <c r="H70" i="1"/>
  <c r="H71" i="1"/>
  <c r="H72" i="1"/>
  <c r="H73" i="1"/>
  <c r="H74" i="1"/>
  <c r="H75" i="1"/>
  <c r="H76" i="1"/>
  <c r="H77" i="1"/>
  <c r="H78" i="1"/>
  <c r="I9" i="1"/>
  <c r="I18" i="1" s="1"/>
  <c r="I43" i="1" s="1"/>
  <c r="I16" i="1"/>
  <c r="I59" i="1" s="1"/>
  <c r="I41" i="1"/>
  <c r="I52" i="1"/>
  <c r="I79" i="1" s="1"/>
  <c r="I60" i="1"/>
  <c r="I61" i="1"/>
  <c r="I62" i="1"/>
  <c r="I63" i="1"/>
  <c r="I64" i="1"/>
  <c r="I65" i="1"/>
  <c r="I66" i="1"/>
  <c r="I67" i="1"/>
  <c r="I68" i="1"/>
  <c r="I69" i="1"/>
  <c r="I70" i="1"/>
  <c r="I71" i="1"/>
  <c r="I72" i="1"/>
  <c r="I73" i="1"/>
  <c r="I74" i="1"/>
  <c r="I75" i="1"/>
  <c r="I76" i="1"/>
  <c r="I77" i="1"/>
  <c r="I78" i="1"/>
  <c r="J9" i="1"/>
  <c r="J18" i="1" s="1"/>
  <c r="J43" i="1" s="1"/>
  <c r="J16" i="1"/>
  <c r="J41" i="1"/>
  <c r="J59" i="1"/>
  <c r="J60" i="1"/>
  <c r="J61" i="1"/>
  <c r="J62" i="1"/>
  <c r="J63" i="1"/>
  <c r="J64" i="1"/>
  <c r="J65" i="1"/>
  <c r="J66" i="1"/>
  <c r="J67" i="1"/>
  <c r="J68" i="1"/>
  <c r="J69" i="1"/>
  <c r="J70" i="1"/>
  <c r="J71" i="1"/>
  <c r="J72" i="1"/>
  <c r="J73" i="1"/>
  <c r="J74" i="1"/>
  <c r="J75" i="1"/>
  <c r="J76" i="1"/>
  <c r="J77" i="1"/>
  <c r="J78" i="1"/>
  <c r="K9" i="1"/>
  <c r="K51" i="1" s="1"/>
  <c r="K16" i="1"/>
  <c r="K41" i="1"/>
  <c r="K59" i="1"/>
  <c r="K60" i="1"/>
  <c r="K61" i="1"/>
  <c r="K62" i="1"/>
  <c r="K63" i="1"/>
  <c r="K64" i="1"/>
  <c r="K65" i="1"/>
  <c r="K66" i="1"/>
  <c r="K67" i="1"/>
  <c r="K68" i="1"/>
  <c r="K69" i="1"/>
  <c r="K70" i="1"/>
  <c r="K71" i="1"/>
  <c r="K72" i="1"/>
  <c r="K73" i="1"/>
  <c r="K74" i="1"/>
  <c r="K75" i="1"/>
  <c r="K76" i="1"/>
  <c r="K77" i="1"/>
  <c r="K78" i="1"/>
  <c r="L9" i="1"/>
  <c r="L51" i="1" s="1"/>
  <c r="L16" i="1"/>
  <c r="L18" i="1"/>
  <c r="L43" i="1" s="1"/>
  <c r="L41" i="1"/>
  <c r="L52" i="1"/>
  <c r="L79" i="1" s="1"/>
  <c r="L59" i="1"/>
  <c r="L60" i="1"/>
  <c r="L61" i="1"/>
  <c r="L62" i="1"/>
  <c r="L63" i="1"/>
  <c r="L64" i="1"/>
  <c r="L65" i="1"/>
  <c r="L66" i="1"/>
  <c r="L67" i="1"/>
  <c r="L68" i="1"/>
  <c r="L69" i="1"/>
  <c r="L70" i="1"/>
  <c r="L71" i="1"/>
  <c r="L72" i="1"/>
  <c r="L73" i="1"/>
  <c r="L74" i="1"/>
  <c r="L75" i="1"/>
  <c r="L76" i="1"/>
  <c r="L77" i="1"/>
  <c r="L78" i="1"/>
  <c r="M9" i="1"/>
  <c r="M16" i="1"/>
  <c r="M59" i="1" s="1"/>
  <c r="M41" i="1"/>
  <c r="M52" i="1"/>
  <c r="M79" i="1" s="1"/>
  <c r="M60" i="1"/>
  <c r="M61" i="1"/>
  <c r="M62" i="1"/>
  <c r="M63" i="1"/>
  <c r="M64" i="1"/>
  <c r="M65" i="1"/>
  <c r="M66" i="1"/>
  <c r="M67" i="1"/>
  <c r="M68" i="1"/>
  <c r="M69" i="1"/>
  <c r="M70" i="1"/>
  <c r="M71" i="1"/>
  <c r="M72" i="1"/>
  <c r="M73" i="1"/>
  <c r="M74" i="1"/>
  <c r="M75" i="1"/>
  <c r="M76" i="1"/>
  <c r="M77" i="1"/>
  <c r="M78" i="1"/>
  <c r="P9" i="1"/>
  <c r="P18" i="1" s="1"/>
  <c r="P16" i="1"/>
  <c r="P41" i="1"/>
  <c r="N53" i="1"/>
  <c r="N54" i="1"/>
  <c r="N55" i="1"/>
  <c r="N80" i="1"/>
  <c r="N81" i="1"/>
  <c r="N48" i="1"/>
  <c r="P59" i="1"/>
  <c r="P60" i="1"/>
  <c r="P61" i="1"/>
  <c r="AB61" i="1" s="1"/>
  <c r="P62" i="1"/>
  <c r="P63" i="1"/>
  <c r="P64" i="1"/>
  <c r="P65" i="1"/>
  <c r="P66" i="1"/>
  <c r="P67" i="1"/>
  <c r="P68" i="1"/>
  <c r="P69" i="1"/>
  <c r="P70" i="1"/>
  <c r="P71" i="1"/>
  <c r="P72" i="1"/>
  <c r="P73" i="1"/>
  <c r="P74" i="1"/>
  <c r="P75" i="1"/>
  <c r="P76" i="1"/>
  <c r="P77" i="1"/>
  <c r="Q9" i="1"/>
  <c r="Q51" i="1" s="1"/>
  <c r="Q16" i="1"/>
  <c r="Q59" i="1" s="1"/>
  <c r="Q41" i="1"/>
  <c r="Q60" i="1"/>
  <c r="Q61" i="1"/>
  <c r="Q62" i="1"/>
  <c r="Q63" i="1"/>
  <c r="Q64" i="1"/>
  <c r="Q65" i="1"/>
  <c r="Q66" i="1"/>
  <c r="Q67" i="1"/>
  <c r="Q68" i="1"/>
  <c r="Q69" i="1"/>
  <c r="Q70" i="1"/>
  <c r="Q71" i="1"/>
  <c r="Q72" i="1"/>
  <c r="Q73" i="1"/>
  <c r="Q74" i="1"/>
  <c r="Q75" i="1"/>
  <c r="Q76" i="1"/>
  <c r="Q77" i="1"/>
  <c r="R9" i="1"/>
  <c r="R16" i="1"/>
  <c r="R59" i="1" s="1"/>
  <c r="R41" i="1"/>
  <c r="R60" i="1"/>
  <c r="R61" i="1"/>
  <c r="R62" i="1"/>
  <c r="R63" i="1"/>
  <c r="R64" i="1"/>
  <c r="R65" i="1"/>
  <c r="R66" i="1"/>
  <c r="R67" i="1"/>
  <c r="R68" i="1"/>
  <c r="R69" i="1"/>
  <c r="R70" i="1"/>
  <c r="R71" i="1"/>
  <c r="R72" i="1"/>
  <c r="R73" i="1"/>
  <c r="R74" i="1"/>
  <c r="R75" i="1"/>
  <c r="R76" i="1"/>
  <c r="R77" i="1"/>
  <c r="S9" i="1"/>
  <c r="S16" i="1"/>
  <c r="S59" i="1" s="1"/>
  <c r="S41" i="1"/>
  <c r="S51" i="1"/>
  <c r="S60" i="1"/>
  <c r="S61" i="1"/>
  <c r="S62" i="1"/>
  <c r="S63" i="1"/>
  <c r="S64" i="1"/>
  <c r="S65" i="1"/>
  <c r="S66" i="1"/>
  <c r="S67" i="1"/>
  <c r="S68" i="1"/>
  <c r="S69" i="1"/>
  <c r="S70" i="1"/>
  <c r="S71" i="1"/>
  <c r="S72" i="1"/>
  <c r="S73" i="1"/>
  <c r="S74" i="1"/>
  <c r="S75" i="1"/>
  <c r="S76" i="1"/>
  <c r="S77" i="1"/>
  <c r="T9" i="1"/>
  <c r="T51" i="1" s="1"/>
  <c r="T16" i="1"/>
  <c r="T59" i="1" s="1"/>
  <c r="T41" i="1"/>
  <c r="T60" i="1"/>
  <c r="T61" i="1"/>
  <c r="T62" i="1"/>
  <c r="T63" i="1"/>
  <c r="T64" i="1"/>
  <c r="T65" i="1"/>
  <c r="T66" i="1"/>
  <c r="T67" i="1"/>
  <c r="T68" i="1"/>
  <c r="T69" i="1"/>
  <c r="T70" i="1"/>
  <c r="T71" i="1"/>
  <c r="T72" i="1"/>
  <c r="T73" i="1"/>
  <c r="T74" i="1"/>
  <c r="T75" i="1"/>
  <c r="T76" i="1"/>
  <c r="T77" i="1"/>
  <c r="U9" i="1"/>
  <c r="U51" i="1" s="1"/>
  <c r="U16" i="1"/>
  <c r="U59" i="1" s="1"/>
  <c r="U41" i="1"/>
  <c r="U60" i="1"/>
  <c r="U61" i="1"/>
  <c r="U62" i="1"/>
  <c r="U63" i="1"/>
  <c r="U64" i="1"/>
  <c r="U65" i="1"/>
  <c r="U66" i="1"/>
  <c r="U67" i="1"/>
  <c r="U68" i="1"/>
  <c r="U69" i="1"/>
  <c r="U70" i="1"/>
  <c r="U71" i="1"/>
  <c r="U72" i="1"/>
  <c r="U73" i="1"/>
  <c r="U74" i="1"/>
  <c r="U75" i="1"/>
  <c r="U76" i="1"/>
  <c r="U77" i="1"/>
  <c r="V9" i="1"/>
  <c r="V16" i="1"/>
  <c r="V41" i="1"/>
  <c r="V59" i="1"/>
  <c r="V60" i="1"/>
  <c r="V61" i="1"/>
  <c r="V62" i="1"/>
  <c r="V63" i="1"/>
  <c r="V64" i="1"/>
  <c r="V65" i="1"/>
  <c r="V66" i="1"/>
  <c r="V67" i="1"/>
  <c r="V68" i="1"/>
  <c r="V69" i="1"/>
  <c r="V70" i="1"/>
  <c r="V71" i="1"/>
  <c r="V72" i="1"/>
  <c r="V73" i="1"/>
  <c r="V74" i="1"/>
  <c r="V75" i="1"/>
  <c r="V76" i="1"/>
  <c r="V77" i="1"/>
  <c r="W9" i="1"/>
  <c r="W16" i="1"/>
  <c r="W41" i="1"/>
  <c r="W51" i="1"/>
  <c r="W59" i="1"/>
  <c r="W60" i="1"/>
  <c r="W61" i="1"/>
  <c r="W62" i="1"/>
  <c r="W63" i="1"/>
  <c r="W64" i="1"/>
  <c r="W65" i="1"/>
  <c r="W66" i="1"/>
  <c r="W67" i="1"/>
  <c r="W68" i="1"/>
  <c r="W69" i="1"/>
  <c r="W70" i="1"/>
  <c r="W71" i="1"/>
  <c r="W72" i="1"/>
  <c r="W73" i="1"/>
  <c r="W74" i="1"/>
  <c r="W75" i="1"/>
  <c r="W76" i="1"/>
  <c r="W77" i="1"/>
  <c r="X9" i="1"/>
  <c r="X16" i="1"/>
  <c r="X59" i="1" s="1"/>
  <c r="X41" i="1"/>
  <c r="X60" i="1"/>
  <c r="X61" i="1"/>
  <c r="X62" i="1"/>
  <c r="X63" i="1"/>
  <c r="X64" i="1"/>
  <c r="X65" i="1"/>
  <c r="X66" i="1"/>
  <c r="X67" i="1"/>
  <c r="X68" i="1"/>
  <c r="X69" i="1"/>
  <c r="X70" i="1"/>
  <c r="X71" i="1"/>
  <c r="X72" i="1"/>
  <c r="X73" i="1"/>
  <c r="X74" i="1"/>
  <c r="X75" i="1"/>
  <c r="X76" i="1"/>
  <c r="X77" i="1"/>
  <c r="Y9" i="1"/>
  <c r="Y18" i="1" s="1"/>
  <c r="Y43" i="1" s="1"/>
  <c r="Y16" i="1"/>
  <c r="Y59" i="1" s="1"/>
  <c r="Y41" i="1"/>
  <c r="Y60" i="1"/>
  <c r="Y61" i="1"/>
  <c r="Y62" i="1"/>
  <c r="Y63" i="1"/>
  <c r="Y64" i="1"/>
  <c r="Y65" i="1"/>
  <c r="Y66" i="1"/>
  <c r="Y67" i="1"/>
  <c r="Y68" i="1"/>
  <c r="Y69" i="1"/>
  <c r="Y70" i="1"/>
  <c r="Y71" i="1"/>
  <c r="Y72" i="1"/>
  <c r="Y73" i="1"/>
  <c r="Y74" i="1"/>
  <c r="Y75" i="1"/>
  <c r="Y76" i="1"/>
  <c r="Y77" i="1"/>
  <c r="Z9" i="1"/>
  <c r="Z51" i="1" s="1"/>
  <c r="Z16" i="1"/>
  <c r="Z59" i="1" s="1"/>
  <c r="Z18" i="1"/>
  <c r="Z43" i="1" s="1"/>
  <c r="Z41" i="1"/>
  <c r="Z60" i="1"/>
  <c r="Z61" i="1"/>
  <c r="Z62" i="1"/>
  <c r="Z63" i="1"/>
  <c r="Z64" i="1"/>
  <c r="Z65" i="1"/>
  <c r="Z66" i="1"/>
  <c r="Z67" i="1"/>
  <c r="Z68" i="1"/>
  <c r="Z69" i="1"/>
  <c r="Z70" i="1"/>
  <c r="Z71" i="1"/>
  <c r="Z72" i="1"/>
  <c r="Z73" i="1"/>
  <c r="Z74" i="1"/>
  <c r="Z75" i="1"/>
  <c r="Z76" i="1"/>
  <c r="Z77" i="1"/>
  <c r="AA9" i="1"/>
  <c r="AA16" i="1"/>
  <c r="AA59" i="1" s="1"/>
  <c r="AA41" i="1"/>
  <c r="AA51" i="1"/>
  <c r="AA60" i="1"/>
  <c r="AA61" i="1"/>
  <c r="AA62" i="1"/>
  <c r="AA63" i="1"/>
  <c r="AA64" i="1"/>
  <c r="AA65" i="1"/>
  <c r="AA66" i="1"/>
  <c r="AA67" i="1"/>
  <c r="AA68" i="1"/>
  <c r="AA69" i="1"/>
  <c r="AA70" i="1"/>
  <c r="AA71" i="1"/>
  <c r="AA72" i="1"/>
  <c r="AA73" i="1"/>
  <c r="AA74" i="1"/>
  <c r="AA75" i="1"/>
  <c r="AA76" i="1"/>
  <c r="AA77" i="1"/>
  <c r="B41" i="6"/>
  <c r="D41" i="6"/>
  <c r="F41" i="6"/>
  <c r="F45" i="6" s="1"/>
  <c r="H41" i="6"/>
  <c r="H45" i="6" s="1"/>
  <c r="J41" i="6"/>
  <c r="L41" i="6"/>
  <c r="N41" i="6"/>
  <c r="P41" i="6"/>
  <c r="R41" i="6"/>
  <c r="T41" i="6"/>
  <c r="V41" i="6"/>
  <c r="X41" i="6"/>
  <c r="B43" i="6"/>
  <c r="D43" i="6"/>
  <c r="F43" i="6"/>
  <c r="H43" i="6"/>
  <c r="J43" i="6"/>
  <c r="L43" i="6"/>
  <c r="N43" i="6"/>
  <c r="P43" i="6"/>
  <c r="R43" i="6"/>
  <c r="T43" i="6"/>
  <c r="V43" i="6"/>
  <c r="X43" i="6"/>
  <c r="B44" i="6"/>
  <c r="D44" i="6"/>
  <c r="F44" i="6"/>
  <c r="H44" i="6"/>
  <c r="J44" i="6"/>
  <c r="L44" i="6"/>
  <c r="N44" i="6"/>
  <c r="P44" i="6"/>
  <c r="R44" i="6"/>
  <c r="T44" i="6"/>
  <c r="V44" i="6"/>
  <c r="X44" i="6"/>
  <c r="N45" i="6"/>
  <c r="AE129" i="1"/>
  <c r="AF129" i="1"/>
  <c r="AG129" i="1"/>
  <c r="AH129" i="1"/>
  <c r="AI129" i="1"/>
  <c r="AJ129" i="1"/>
  <c r="AK129" i="1"/>
  <c r="AM129" i="1"/>
  <c r="Q129" i="1"/>
  <c r="R129" i="1"/>
  <c r="S129" i="1"/>
  <c r="U129" i="1"/>
  <c r="V129" i="1"/>
  <c r="Y129" i="1"/>
  <c r="D129" i="1"/>
  <c r="F129" i="1"/>
  <c r="H129" i="1"/>
  <c r="L129" i="1"/>
  <c r="M129" i="1"/>
  <c r="B129" i="1"/>
  <c r="B118" i="1"/>
  <c r="C118" i="1"/>
  <c r="D118" i="1"/>
  <c r="E118" i="1"/>
  <c r="F118" i="1"/>
  <c r="G118" i="1"/>
  <c r="H118" i="1"/>
  <c r="I118" i="1"/>
  <c r="J118" i="1"/>
  <c r="K118" i="1"/>
  <c r="L118" i="1"/>
  <c r="M118" i="1"/>
  <c r="P118" i="1"/>
  <c r="Q118" i="1"/>
  <c r="R118" i="1"/>
  <c r="S118" i="1"/>
  <c r="T118" i="1"/>
  <c r="U118" i="1"/>
  <c r="V118" i="1"/>
  <c r="W118" i="1"/>
  <c r="X118" i="1"/>
  <c r="Y118" i="1"/>
  <c r="Z118" i="1"/>
  <c r="AA118" i="1"/>
  <c r="AD118" i="1"/>
  <c r="AE118" i="1"/>
  <c r="AF118" i="1"/>
  <c r="AG118" i="1"/>
  <c r="AH118" i="1"/>
  <c r="AI118" i="1"/>
  <c r="AJ118" i="1"/>
  <c r="AK118" i="1"/>
  <c r="AL118" i="1"/>
  <c r="AM118" i="1"/>
  <c r="AN118" i="1"/>
  <c r="AO118" i="1"/>
  <c r="A78" i="1"/>
  <c r="C11" i="3"/>
  <c r="D11" i="3"/>
  <c r="E11" i="3" s="1"/>
  <c r="F11" i="3" s="1"/>
  <c r="Z3" i="6"/>
  <c r="Z4" i="6"/>
  <c r="Z5" i="6"/>
  <c r="Z6" i="6"/>
  <c r="Z7" i="6"/>
  <c r="Z8" i="6"/>
  <c r="Z9" i="6"/>
  <c r="Z10" i="6"/>
  <c r="Z11" i="6"/>
  <c r="Z12" i="6"/>
  <c r="Z13" i="6"/>
  <c r="Z14" i="6"/>
  <c r="Z15" i="6"/>
  <c r="Z16" i="6"/>
  <c r="Z17" i="6"/>
  <c r="Z18" i="6"/>
  <c r="Z19" i="6"/>
  <c r="Z20" i="6"/>
  <c r="Z21" i="6"/>
  <c r="Z22" i="6"/>
  <c r="Z23" i="6"/>
  <c r="Z24" i="6"/>
  <c r="Z25" i="6"/>
  <c r="Z26" i="6"/>
  <c r="Z27" i="6"/>
  <c r="Z28" i="6"/>
  <c r="Z29" i="6"/>
  <c r="Z30" i="6"/>
  <c r="Z31" i="6"/>
  <c r="Z32" i="6"/>
  <c r="Z33" i="6"/>
  <c r="Z34" i="6"/>
  <c r="Z35" i="6"/>
  <c r="Z36" i="6"/>
  <c r="Z37" i="6"/>
  <c r="Z38" i="6"/>
  <c r="Z39" i="6"/>
  <c r="Z40" i="6"/>
  <c r="C10" i="3"/>
  <c r="D10" i="3" s="1"/>
  <c r="E10" i="3" s="1"/>
  <c r="F10" i="3" s="1"/>
  <c r="AF131" i="1"/>
  <c r="AG131" i="1"/>
  <c r="AH131" i="1"/>
  <c r="AI131" i="1"/>
  <c r="AJ131" i="1"/>
  <c r="AK131" i="1"/>
  <c r="AL131" i="1"/>
  <c r="AM131" i="1"/>
  <c r="AN131" i="1"/>
  <c r="AO131" i="1"/>
  <c r="AE131" i="1"/>
  <c r="AD131" i="1"/>
  <c r="R131" i="1"/>
  <c r="S131" i="1"/>
  <c r="T131" i="1"/>
  <c r="U131" i="1"/>
  <c r="V131" i="1"/>
  <c r="W131" i="1"/>
  <c r="X131" i="1"/>
  <c r="Y131" i="1"/>
  <c r="Z131" i="1"/>
  <c r="AA131" i="1"/>
  <c r="Q131" i="1"/>
  <c r="P131" i="1"/>
  <c r="D131" i="1"/>
  <c r="E131" i="1"/>
  <c r="F131" i="1"/>
  <c r="G131" i="1"/>
  <c r="H131" i="1"/>
  <c r="I131" i="1"/>
  <c r="J131" i="1"/>
  <c r="K131" i="1"/>
  <c r="L131" i="1"/>
  <c r="M131" i="1"/>
  <c r="C131" i="1"/>
  <c r="B131" i="1"/>
  <c r="AE77" i="1"/>
  <c r="AF77" i="1"/>
  <c r="AG77" i="1"/>
  <c r="AH77" i="1"/>
  <c r="AI77" i="1"/>
  <c r="AJ77" i="1"/>
  <c r="AK77" i="1"/>
  <c r="AL77" i="1"/>
  <c r="AM77" i="1"/>
  <c r="AN77" i="1"/>
  <c r="AO77" i="1"/>
  <c r="AD77" i="1"/>
  <c r="A77" i="1"/>
  <c r="AD107" i="1"/>
  <c r="AE107" i="1"/>
  <c r="AF107" i="1"/>
  <c r="AG107" i="1"/>
  <c r="AH107" i="1"/>
  <c r="AI107" i="1"/>
  <c r="AJ107" i="1"/>
  <c r="AK107" i="1"/>
  <c r="AL107" i="1"/>
  <c r="AM107" i="1"/>
  <c r="AN107" i="1"/>
  <c r="AO107" i="1"/>
  <c r="AP53" i="1"/>
  <c r="P107" i="1"/>
  <c r="Q107" i="1"/>
  <c r="R107" i="1"/>
  <c r="S107" i="1"/>
  <c r="T107" i="1"/>
  <c r="U107" i="1"/>
  <c r="V107" i="1"/>
  <c r="W107" i="1"/>
  <c r="X107" i="1"/>
  <c r="Y107" i="1"/>
  <c r="Z107" i="1"/>
  <c r="AA107" i="1"/>
  <c r="C107" i="1"/>
  <c r="D107" i="1"/>
  <c r="E107" i="1"/>
  <c r="F107" i="1"/>
  <c r="G107" i="1"/>
  <c r="H107" i="1"/>
  <c r="I107" i="1"/>
  <c r="J107" i="1"/>
  <c r="K107" i="1"/>
  <c r="L107" i="1"/>
  <c r="M107" i="1"/>
  <c r="B107" i="1"/>
  <c r="AD9" i="1"/>
  <c r="AD16" i="1"/>
  <c r="AD41" i="1"/>
  <c r="AE9" i="1"/>
  <c r="AE16" i="1"/>
  <c r="AE59" i="1" s="1"/>
  <c r="AE18" i="1"/>
  <c r="AE41" i="1"/>
  <c r="AF9" i="1"/>
  <c r="AF51" i="1" s="1"/>
  <c r="AF16" i="1"/>
  <c r="AF41" i="1"/>
  <c r="AG9" i="1"/>
  <c r="AG16" i="1"/>
  <c r="AG59" i="1" s="1"/>
  <c r="AG41" i="1"/>
  <c r="AH9" i="1"/>
  <c r="AH51" i="1" s="1"/>
  <c r="AH16" i="1"/>
  <c r="AH59" i="1" s="1"/>
  <c r="AH41" i="1"/>
  <c r="AI9" i="1"/>
  <c r="AI51" i="1" s="1"/>
  <c r="AI16" i="1"/>
  <c r="AI41" i="1"/>
  <c r="AJ9" i="1"/>
  <c r="AJ51" i="1" s="1"/>
  <c r="AJ16" i="1"/>
  <c r="AJ59" i="1" s="1"/>
  <c r="AJ41" i="1"/>
  <c r="AK9" i="1"/>
  <c r="AK16" i="1"/>
  <c r="AK59" i="1" s="1"/>
  <c r="AK41" i="1"/>
  <c r="AL9" i="1"/>
  <c r="AL16" i="1"/>
  <c r="AL41" i="1"/>
  <c r="AM9" i="1"/>
  <c r="AM16" i="1"/>
  <c r="AM41" i="1"/>
  <c r="AN9" i="1"/>
  <c r="AN51" i="1" s="1"/>
  <c r="AN16" i="1"/>
  <c r="AN41" i="1"/>
  <c r="AO9" i="1"/>
  <c r="AO16" i="1"/>
  <c r="AO59" i="1" s="1"/>
  <c r="AO41" i="1"/>
  <c r="P1" i="1"/>
  <c r="P45" i="1" s="1"/>
  <c r="P94" i="1" s="1"/>
  <c r="P114" i="1" s="1"/>
  <c r="AE51" i="1"/>
  <c r="B45" i="1"/>
  <c r="B94" i="1" s="1"/>
  <c r="B114" i="1" s="1"/>
  <c r="AB54" i="1"/>
  <c r="AP54" i="1"/>
  <c r="AB55" i="1"/>
  <c r="AP55" i="1"/>
  <c r="AD59" i="1"/>
  <c r="AF59" i="1"/>
  <c r="AL59" i="1"/>
  <c r="AN59" i="1"/>
  <c r="A60" i="1"/>
  <c r="AD60" i="1"/>
  <c r="AE60" i="1"/>
  <c r="AF60" i="1"/>
  <c r="AG60" i="1"/>
  <c r="AH60" i="1"/>
  <c r="AI60" i="1"/>
  <c r="AJ60" i="1"/>
  <c r="AK60" i="1"/>
  <c r="AL60" i="1"/>
  <c r="AM60" i="1"/>
  <c r="AN60" i="1"/>
  <c r="AO60" i="1"/>
  <c r="A61" i="1"/>
  <c r="AD61" i="1"/>
  <c r="AE61" i="1"/>
  <c r="AF61" i="1"/>
  <c r="AG61" i="1"/>
  <c r="AH61" i="1"/>
  <c r="AI61" i="1"/>
  <c r="AJ61" i="1"/>
  <c r="AK61" i="1"/>
  <c r="AL61" i="1"/>
  <c r="AM61" i="1"/>
  <c r="AN61" i="1"/>
  <c r="AO61" i="1"/>
  <c r="A62" i="1"/>
  <c r="AD62" i="1"/>
  <c r="AE62" i="1"/>
  <c r="AF62" i="1"/>
  <c r="AG62" i="1"/>
  <c r="AH62" i="1"/>
  <c r="AI62" i="1"/>
  <c r="AJ62" i="1"/>
  <c r="AK62" i="1"/>
  <c r="AL62" i="1"/>
  <c r="AM62" i="1"/>
  <c r="AN62" i="1"/>
  <c r="AO62" i="1"/>
  <c r="A63" i="1"/>
  <c r="AD63" i="1"/>
  <c r="AE63" i="1"/>
  <c r="AF63" i="1"/>
  <c r="AG63" i="1"/>
  <c r="AH63" i="1"/>
  <c r="AI63" i="1"/>
  <c r="AJ63" i="1"/>
  <c r="AK63" i="1"/>
  <c r="AL63" i="1"/>
  <c r="AM63" i="1"/>
  <c r="AN63" i="1"/>
  <c r="AO63" i="1"/>
  <c r="A64" i="1"/>
  <c r="AD64" i="1"/>
  <c r="AE64" i="1"/>
  <c r="AF64" i="1"/>
  <c r="AG64" i="1"/>
  <c r="AH64" i="1"/>
  <c r="AI64" i="1"/>
  <c r="AJ64" i="1"/>
  <c r="AK64" i="1"/>
  <c r="AL64" i="1"/>
  <c r="AM64" i="1"/>
  <c r="AN64" i="1"/>
  <c r="AO64" i="1"/>
  <c r="A65" i="1"/>
  <c r="AD65" i="1"/>
  <c r="AE65" i="1"/>
  <c r="AF65" i="1"/>
  <c r="AG65" i="1"/>
  <c r="AH65" i="1"/>
  <c r="AI65" i="1"/>
  <c r="AJ65" i="1"/>
  <c r="AK65" i="1"/>
  <c r="AL65" i="1"/>
  <c r="AM65" i="1"/>
  <c r="AN65" i="1"/>
  <c r="AO65" i="1"/>
  <c r="A66" i="1"/>
  <c r="AD66" i="1"/>
  <c r="AE66" i="1"/>
  <c r="AF66" i="1"/>
  <c r="AG66" i="1"/>
  <c r="AH66" i="1"/>
  <c r="AI66" i="1"/>
  <c r="AJ66" i="1"/>
  <c r="AK66" i="1"/>
  <c r="AL66" i="1"/>
  <c r="AM66" i="1"/>
  <c r="AN66" i="1"/>
  <c r="AO66" i="1"/>
  <c r="A67" i="1"/>
  <c r="AD67" i="1"/>
  <c r="AP67" i="1" s="1"/>
  <c r="AE67" i="1"/>
  <c r="AF67" i="1"/>
  <c r="AG67" i="1"/>
  <c r="AH67" i="1"/>
  <c r="AI67" i="1"/>
  <c r="AJ67" i="1"/>
  <c r="AK67" i="1"/>
  <c r="AL67" i="1"/>
  <c r="AM67" i="1"/>
  <c r="AN67" i="1"/>
  <c r="AO67" i="1"/>
  <c r="A68" i="1"/>
  <c r="AD68" i="1"/>
  <c r="AE68" i="1"/>
  <c r="AF68" i="1"/>
  <c r="AG68" i="1"/>
  <c r="AH68" i="1"/>
  <c r="AI68" i="1"/>
  <c r="AJ68" i="1"/>
  <c r="AK68" i="1"/>
  <c r="AL68" i="1"/>
  <c r="AM68" i="1"/>
  <c r="AN68" i="1"/>
  <c r="AO68" i="1"/>
  <c r="A69" i="1"/>
  <c r="AD69" i="1"/>
  <c r="AE69" i="1"/>
  <c r="AF69" i="1"/>
  <c r="AG69" i="1"/>
  <c r="AH69" i="1"/>
  <c r="AI69" i="1"/>
  <c r="AJ69" i="1"/>
  <c r="AK69" i="1"/>
  <c r="AL69" i="1"/>
  <c r="AM69" i="1"/>
  <c r="AN69" i="1"/>
  <c r="AO69" i="1"/>
  <c r="A70" i="1"/>
  <c r="AD70" i="1"/>
  <c r="AP70" i="1" s="1"/>
  <c r="AE70" i="1"/>
  <c r="AF70" i="1"/>
  <c r="AG70" i="1"/>
  <c r="AH70" i="1"/>
  <c r="AI70" i="1"/>
  <c r="AJ70" i="1"/>
  <c r="AK70" i="1"/>
  <c r="AL70" i="1"/>
  <c r="AM70" i="1"/>
  <c r="AN70" i="1"/>
  <c r="AO70" i="1"/>
  <c r="A71" i="1"/>
  <c r="AD71" i="1"/>
  <c r="AE71" i="1"/>
  <c r="AF71" i="1"/>
  <c r="AG71" i="1"/>
  <c r="AH71" i="1"/>
  <c r="AI71" i="1"/>
  <c r="AJ71" i="1"/>
  <c r="AK71" i="1"/>
  <c r="AL71" i="1"/>
  <c r="AM71" i="1"/>
  <c r="AN71" i="1"/>
  <c r="AO71" i="1"/>
  <c r="A72" i="1"/>
  <c r="AD72" i="1"/>
  <c r="AE72" i="1"/>
  <c r="AF72" i="1"/>
  <c r="AG72" i="1"/>
  <c r="AH72" i="1"/>
  <c r="AI72" i="1"/>
  <c r="AJ72" i="1"/>
  <c r="AK72" i="1"/>
  <c r="AL72" i="1"/>
  <c r="AM72" i="1"/>
  <c r="AN72" i="1"/>
  <c r="AO72" i="1"/>
  <c r="A73" i="1"/>
  <c r="AD73" i="1"/>
  <c r="AE73" i="1"/>
  <c r="AF73" i="1"/>
  <c r="AG73" i="1"/>
  <c r="AH73" i="1"/>
  <c r="AI73" i="1"/>
  <c r="AJ73" i="1"/>
  <c r="AK73" i="1"/>
  <c r="AL73" i="1"/>
  <c r="AM73" i="1"/>
  <c r="AN73" i="1"/>
  <c r="AO73" i="1"/>
  <c r="A74" i="1"/>
  <c r="AD74" i="1"/>
  <c r="AE74" i="1"/>
  <c r="AF74" i="1"/>
  <c r="AG74" i="1"/>
  <c r="AH74" i="1"/>
  <c r="AI74" i="1"/>
  <c r="AJ74" i="1"/>
  <c r="AK74" i="1"/>
  <c r="AL74" i="1"/>
  <c r="AM74" i="1"/>
  <c r="AN74" i="1"/>
  <c r="AO74" i="1"/>
  <c r="A75" i="1"/>
  <c r="AD75" i="1"/>
  <c r="AE75" i="1"/>
  <c r="AF75" i="1"/>
  <c r="AG75" i="1"/>
  <c r="AH75" i="1"/>
  <c r="AI75" i="1"/>
  <c r="AJ75" i="1"/>
  <c r="AK75" i="1"/>
  <c r="AL75" i="1"/>
  <c r="AM75" i="1"/>
  <c r="AN75" i="1"/>
  <c r="AO75" i="1"/>
  <c r="A76" i="1"/>
  <c r="AD76" i="1"/>
  <c r="AE76" i="1"/>
  <c r="AF76" i="1"/>
  <c r="AG76" i="1"/>
  <c r="AH76" i="1"/>
  <c r="AI76" i="1"/>
  <c r="AJ76" i="1"/>
  <c r="AK76" i="1"/>
  <c r="AL76" i="1"/>
  <c r="AM76" i="1"/>
  <c r="AN76" i="1"/>
  <c r="AO76" i="1"/>
  <c r="AP80" i="1"/>
  <c r="AB81" i="1"/>
  <c r="AP81" i="1"/>
  <c r="N99" i="1"/>
  <c r="AB99" i="1"/>
  <c r="AP99" i="1"/>
  <c r="N104" i="1"/>
  <c r="AB104" i="1"/>
  <c r="AP104" i="1"/>
  <c r="C129" i="1"/>
  <c r="G129" i="1"/>
  <c r="I129" i="1"/>
  <c r="K129" i="1"/>
  <c r="P129" i="1"/>
  <c r="T129" i="1"/>
  <c r="W129" i="1"/>
  <c r="Z129" i="1"/>
  <c r="AD129" i="1"/>
  <c r="AL129" i="1"/>
  <c r="AN129" i="1"/>
  <c r="AO129" i="1"/>
  <c r="AM59" i="1"/>
  <c r="AM18" i="1" l="1"/>
  <c r="AB66" i="1"/>
  <c r="G18" i="1"/>
  <c r="C18" i="1"/>
  <c r="AP9" i="1"/>
  <c r="AP18" i="1" s="1"/>
  <c r="V45" i="6"/>
  <c r="P51" i="1"/>
  <c r="J51" i="1"/>
  <c r="E18" i="1"/>
  <c r="AB9" i="1"/>
  <c r="AP66" i="1"/>
  <c r="AB65" i="1"/>
  <c r="I51" i="1"/>
  <c r="N63" i="1"/>
  <c r="AF18" i="1"/>
  <c r="AF43" i="1" s="1"/>
  <c r="P45" i="6"/>
  <c r="Y51" i="1"/>
  <c r="W18" i="1"/>
  <c r="W43" i="1" s="1"/>
  <c r="AB70" i="1"/>
  <c r="AB62" i="1"/>
  <c r="Q18" i="1"/>
  <c r="F51" i="1"/>
  <c r="AP107" i="1"/>
  <c r="Z43" i="6"/>
  <c r="K18" i="1"/>
  <c r="G51" i="1"/>
  <c r="C51" i="1"/>
  <c r="AD1" i="1"/>
  <c r="AD45" i="1" s="1"/>
  <c r="AD94" i="1" s="1"/>
  <c r="AD114" i="1" s="1"/>
  <c r="AB75" i="1"/>
  <c r="E51" i="1"/>
  <c r="N51" i="1" s="1"/>
  <c r="AB16" i="1"/>
  <c r="AB18" i="1" s="1"/>
  <c r="AO128" i="1"/>
  <c r="AK128" i="1"/>
  <c r="AM51" i="1"/>
  <c r="AB73" i="1"/>
  <c r="Q43" i="1"/>
  <c r="P43" i="1"/>
  <c r="N67" i="1"/>
  <c r="AN18" i="1"/>
  <c r="AN43" i="1" s="1"/>
  <c r="AH18" i="1"/>
  <c r="AH43" i="1" s="1"/>
  <c r="T45" i="6"/>
  <c r="L45" i="6"/>
  <c r="D45" i="6"/>
  <c r="U18" i="1"/>
  <c r="U43" i="1" s="1"/>
  <c r="T18" i="1"/>
  <c r="T43" i="1" s="1"/>
  <c r="N77" i="1"/>
  <c r="N73" i="1"/>
  <c r="N69" i="1"/>
  <c r="N65" i="1"/>
  <c r="N61" i="1"/>
  <c r="D18" i="1"/>
  <c r="D43" i="1" s="1"/>
  <c r="AB98" i="1"/>
  <c r="AP76" i="1"/>
  <c r="AB77" i="1"/>
  <c r="AB69" i="1"/>
  <c r="K43" i="1"/>
  <c r="AP63" i="1"/>
  <c r="AB97" i="1"/>
  <c r="X45" i="6"/>
  <c r="N78" i="1"/>
  <c r="N74" i="1"/>
  <c r="N66" i="1"/>
  <c r="N62" i="1"/>
  <c r="N9" i="1"/>
  <c r="N18" i="1" s="1"/>
  <c r="N97" i="1"/>
  <c r="E129" i="1"/>
  <c r="C130" i="1"/>
  <c r="B50" i="1"/>
  <c r="B106" i="1"/>
  <c r="B105" i="1"/>
  <c r="B52" i="1"/>
  <c r="B45" i="6"/>
  <c r="Z42" i="6"/>
  <c r="F52" i="1"/>
  <c r="F79" i="1" s="1"/>
  <c r="J45" i="6"/>
  <c r="X129" i="1"/>
  <c r="AJ18" i="1"/>
  <c r="AJ43" i="1" s="1"/>
  <c r="AB67" i="1"/>
  <c r="AB59" i="1"/>
  <c r="N98" i="1"/>
  <c r="AP75" i="1"/>
  <c r="AP74" i="1"/>
  <c r="AP72" i="1"/>
  <c r="AP68" i="1"/>
  <c r="AP65" i="1"/>
  <c r="AP64" i="1"/>
  <c r="AP62" i="1"/>
  <c r="AP61" i="1"/>
  <c r="AK18" i="1"/>
  <c r="AK43" i="1" s="1"/>
  <c r="AK51" i="1"/>
  <c r="N107" i="1"/>
  <c r="J129" i="1"/>
  <c r="J52" i="1"/>
  <c r="J79" i="1" s="1"/>
  <c r="R45" i="6"/>
  <c r="AA129" i="1"/>
  <c r="AB63" i="1"/>
  <c r="AP71" i="1"/>
  <c r="AP69" i="1"/>
  <c r="AL51" i="1"/>
  <c r="AL18" i="1"/>
  <c r="AL43" i="1" s="1"/>
  <c r="AI59" i="1"/>
  <c r="AP59" i="1" s="1"/>
  <c r="AI18" i="1"/>
  <c r="AI43" i="1" s="1"/>
  <c r="AD18" i="1"/>
  <c r="AD43" i="1" s="1"/>
  <c r="AD51" i="1"/>
  <c r="AP97" i="1"/>
  <c r="AE43" i="1"/>
  <c r="AB107" i="1"/>
  <c r="AP77" i="1"/>
  <c r="AB72" i="1"/>
  <c r="AB64" i="1"/>
  <c r="R51" i="1"/>
  <c r="R18" i="1"/>
  <c r="R43" i="1" s="1"/>
  <c r="H43" i="1"/>
  <c r="AP73" i="1"/>
  <c r="AO18" i="1"/>
  <c r="AO43" i="1" s="1"/>
  <c r="AO51" i="1"/>
  <c r="AG18" i="1"/>
  <c r="AG43" i="1" s="1"/>
  <c r="AG51" i="1"/>
  <c r="AB74" i="1"/>
  <c r="N59" i="1"/>
  <c r="AM43" i="1"/>
  <c r="AB76" i="1"/>
  <c r="AB68" i="1"/>
  <c r="AB60" i="1"/>
  <c r="AP98" i="1"/>
  <c r="AP60" i="1"/>
  <c r="Z44" i="6"/>
  <c r="X18" i="1"/>
  <c r="X43" i="1" s="1"/>
  <c r="X51" i="1"/>
  <c r="AB71" i="1"/>
  <c r="N75" i="1"/>
  <c r="N71" i="1"/>
  <c r="N60" i="1"/>
  <c r="V51" i="1"/>
  <c r="V18" i="1"/>
  <c r="V43" i="1" s="1"/>
  <c r="N70" i="1"/>
  <c r="Z41" i="6"/>
  <c r="AA18" i="1"/>
  <c r="AA43" i="1" s="1"/>
  <c r="S18" i="1"/>
  <c r="S43" i="1" s="1"/>
  <c r="M18" i="1"/>
  <c r="M43" i="1" s="1"/>
  <c r="M51" i="1"/>
  <c r="C43" i="1"/>
  <c r="B43" i="1"/>
  <c r="E43" i="1"/>
  <c r="N76" i="1"/>
  <c r="N72" i="1"/>
  <c r="N68" i="1"/>
  <c r="N64" i="1"/>
  <c r="G43" i="1"/>
  <c r="AP41" i="1"/>
  <c r="AB41" i="1"/>
  <c r="S90" i="1" s="1"/>
  <c r="S91" i="1" s="1"/>
  <c r="N41" i="1"/>
  <c r="AG90" i="1" l="1"/>
  <c r="AG91" i="1" s="1"/>
  <c r="AB43" i="1"/>
  <c r="AP43" i="1"/>
  <c r="AG82" i="1" s="1"/>
  <c r="AB51" i="1"/>
  <c r="S82" i="1"/>
  <c r="W82" i="1"/>
  <c r="AA82" i="1"/>
  <c r="R82" i="1"/>
  <c r="V82" i="1"/>
  <c r="Y82" i="1"/>
  <c r="Z82" i="1"/>
  <c r="P82" i="1"/>
  <c r="T82" i="1"/>
  <c r="X82" i="1"/>
  <c r="Q82" i="1"/>
  <c r="U82" i="1"/>
  <c r="N43" i="1"/>
  <c r="B90" i="1"/>
  <c r="B91" i="1" s="1"/>
  <c r="AD82" i="1"/>
  <c r="AE82" i="1"/>
  <c r="AF82" i="1"/>
  <c r="AJ82" i="1"/>
  <c r="AK82" i="1"/>
  <c r="AL82" i="1"/>
  <c r="AM82" i="1"/>
  <c r="AN82" i="1"/>
  <c r="AO82" i="1"/>
  <c r="B56" i="1"/>
  <c r="Z46" i="6"/>
  <c r="AP51" i="1"/>
  <c r="B79" i="1"/>
  <c r="N52" i="1"/>
  <c r="C50" i="1"/>
  <c r="C56" i="1" s="1"/>
  <c r="D130" i="1"/>
  <c r="C105" i="1"/>
  <c r="C106" i="1"/>
  <c r="AI82" i="1" l="1"/>
  <c r="AI83" i="1" s="1"/>
  <c r="AH82" i="1"/>
  <c r="AN108" i="1"/>
  <c r="AN100" i="1"/>
  <c r="AN101" i="1" s="1"/>
  <c r="AN83" i="1"/>
  <c r="AJ108" i="1"/>
  <c r="AJ100" i="1"/>
  <c r="AJ101" i="1" s="1"/>
  <c r="AJ83" i="1"/>
  <c r="AF108" i="1"/>
  <c r="AF100" i="1"/>
  <c r="AF101" i="1" s="1"/>
  <c r="AF83" i="1"/>
  <c r="U100" i="1"/>
  <c r="U101" i="1" s="1"/>
  <c r="U108" i="1"/>
  <c r="U83" i="1"/>
  <c r="AB82" i="1"/>
  <c r="AB83" i="1" s="1"/>
  <c r="P108" i="1"/>
  <c r="P100" i="1"/>
  <c r="P83" i="1"/>
  <c r="Q108" i="1"/>
  <c r="Q100" i="1"/>
  <c r="Q101" i="1" s="1"/>
  <c r="Q83" i="1"/>
  <c r="Z100" i="1"/>
  <c r="Z101" i="1" s="1"/>
  <c r="Z108" i="1"/>
  <c r="Z83" i="1"/>
  <c r="AA108" i="1"/>
  <c r="AA100" i="1"/>
  <c r="AA101" i="1" s="1"/>
  <c r="AA83" i="1"/>
  <c r="D50" i="1"/>
  <c r="D56" i="1" s="1"/>
  <c r="D106" i="1"/>
  <c r="E130" i="1"/>
  <c r="D105" i="1"/>
  <c r="AL108" i="1"/>
  <c r="AL100" i="1"/>
  <c r="AL101" i="1" s="1"/>
  <c r="AL83" i="1"/>
  <c r="AH100" i="1"/>
  <c r="AH101" i="1" s="1"/>
  <c r="AH108" i="1"/>
  <c r="AH83" i="1"/>
  <c r="AP82" i="1"/>
  <c r="AP83" i="1" s="1"/>
  <c r="AD100" i="1"/>
  <c r="AD108" i="1"/>
  <c r="AD83" i="1"/>
  <c r="X100" i="1"/>
  <c r="X101" i="1" s="1"/>
  <c r="X108" i="1"/>
  <c r="X83" i="1"/>
  <c r="Y100" i="1"/>
  <c r="Y101" i="1" s="1"/>
  <c r="Y108" i="1"/>
  <c r="Y83" i="1"/>
  <c r="W100" i="1"/>
  <c r="W101" i="1" s="1"/>
  <c r="W108" i="1"/>
  <c r="W83" i="1"/>
  <c r="R100" i="1"/>
  <c r="R101" i="1" s="1"/>
  <c r="R83" i="1"/>
  <c r="R108" i="1"/>
  <c r="N79" i="1"/>
  <c r="AM100" i="1"/>
  <c r="AM101" i="1" s="1"/>
  <c r="AM108" i="1"/>
  <c r="AM83" i="1"/>
  <c r="AI108" i="1"/>
  <c r="AI100" i="1"/>
  <c r="AI101" i="1" s="1"/>
  <c r="AE100" i="1"/>
  <c r="AE101" i="1" s="1"/>
  <c r="AE108" i="1"/>
  <c r="AE83" i="1"/>
  <c r="L82" i="1"/>
  <c r="B82" i="1"/>
  <c r="B123" i="1"/>
  <c r="F82" i="1"/>
  <c r="J82" i="1"/>
  <c r="K82" i="1"/>
  <c r="D82" i="1"/>
  <c r="G82" i="1"/>
  <c r="H82" i="1"/>
  <c r="I82" i="1"/>
  <c r="E82" i="1"/>
  <c r="M82" i="1"/>
  <c r="C82" i="1"/>
  <c r="AO108" i="1"/>
  <c r="AO100" i="1"/>
  <c r="AO101" i="1" s="1"/>
  <c r="AO83" i="1"/>
  <c r="AK100" i="1"/>
  <c r="AK101" i="1" s="1"/>
  <c r="AK108" i="1"/>
  <c r="AK83" i="1"/>
  <c r="AG108" i="1"/>
  <c r="AG100" i="1"/>
  <c r="AG101" i="1" s="1"/>
  <c r="AG83" i="1"/>
  <c r="T100" i="1"/>
  <c r="T101" i="1" s="1"/>
  <c r="T108" i="1"/>
  <c r="T83" i="1"/>
  <c r="V100" i="1"/>
  <c r="V101" i="1" s="1"/>
  <c r="V108" i="1"/>
  <c r="V83" i="1"/>
  <c r="S108" i="1"/>
  <c r="S100" i="1"/>
  <c r="S101" i="1" s="1"/>
  <c r="S83" i="1"/>
  <c r="I100" i="1" l="1"/>
  <c r="I101" i="1" s="1"/>
  <c r="I108" i="1"/>
  <c r="I83" i="1"/>
  <c r="N82" i="1"/>
  <c r="N83" i="1" s="1"/>
  <c r="B108" i="1"/>
  <c r="B100" i="1"/>
  <c r="AB108" i="1"/>
  <c r="C100" i="1"/>
  <c r="C101" i="1" s="1"/>
  <c r="C111" i="1" s="1"/>
  <c r="C108" i="1"/>
  <c r="C109" i="1" s="1"/>
  <c r="C83" i="1"/>
  <c r="H100" i="1"/>
  <c r="H101" i="1" s="1"/>
  <c r="H108" i="1"/>
  <c r="H83" i="1"/>
  <c r="J100" i="1"/>
  <c r="J101" i="1" s="1"/>
  <c r="J108" i="1"/>
  <c r="J83" i="1"/>
  <c r="L100" i="1"/>
  <c r="L101" i="1" s="1"/>
  <c r="L108" i="1"/>
  <c r="L83" i="1"/>
  <c r="AP100" i="1"/>
  <c r="AP101" i="1" s="1"/>
  <c r="AD101" i="1"/>
  <c r="M100" i="1"/>
  <c r="M101" i="1" s="1"/>
  <c r="M108" i="1"/>
  <c r="M83" i="1"/>
  <c r="G108" i="1"/>
  <c r="G100" i="1"/>
  <c r="G101" i="1" s="1"/>
  <c r="G83" i="1"/>
  <c r="F108" i="1"/>
  <c r="F100" i="1"/>
  <c r="F101" i="1" s="1"/>
  <c r="F83" i="1"/>
  <c r="K100" i="1"/>
  <c r="K101" i="1" s="1"/>
  <c r="K108" i="1"/>
  <c r="K83" i="1"/>
  <c r="AP108" i="1"/>
  <c r="E100" i="1"/>
  <c r="E101" i="1" s="1"/>
  <c r="E108" i="1"/>
  <c r="E83" i="1"/>
  <c r="D100" i="1"/>
  <c r="D101" i="1" s="1"/>
  <c r="D108" i="1"/>
  <c r="D109" i="1" s="1"/>
  <c r="D83" i="1"/>
  <c r="C123" i="1"/>
  <c r="D123" i="1" s="1"/>
  <c r="E123" i="1" s="1"/>
  <c r="F123" i="1" s="1"/>
  <c r="G123" i="1" s="1"/>
  <c r="H123" i="1" s="1"/>
  <c r="I123" i="1" s="1"/>
  <c r="J123" i="1" s="1"/>
  <c r="K123" i="1" s="1"/>
  <c r="L123" i="1" s="1"/>
  <c r="M123" i="1" s="1"/>
  <c r="P123" i="1" s="1"/>
  <c r="Q123" i="1" s="1"/>
  <c r="R123" i="1" s="1"/>
  <c r="S123" i="1" s="1"/>
  <c r="T123" i="1" s="1"/>
  <c r="U123" i="1" s="1"/>
  <c r="V123" i="1" s="1"/>
  <c r="W123" i="1" s="1"/>
  <c r="X123" i="1" s="1"/>
  <c r="Y123" i="1" s="1"/>
  <c r="Z123" i="1" s="1"/>
  <c r="AA123" i="1" s="1"/>
  <c r="AD123" i="1" s="1"/>
  <c r="AE123" i="1" s="1"/>
  <c r="AF123" i="1" s="1"/>
  <c r="AG123" i="1" s="1"/>
  <c r="AH123" i="1" s="1"/>
  <c r="AI123" i="1" s="1"/>
  <c r="AJ123" i="1" s="1"/>
  <c r="AK123" i="1" s="1"/>
  <c r="AL123" i="1" s="1"/>
  <c r="AM123" i="1" s="1"/>
  <c r="AN123" i="1" s="1"/>
  <c r="AO123" i="1" s="1"/>
  <c r="C124" i="1"/>
  <c r="D124" i="1" s="1"/>
  <c r="B83" i="1"/>
  <c r="B85" i="1" s="1"/>
  <c r="F130" i="1"/>
  <c r="E50" i="1"/>
  <c r="E56" i="1" s="1"/>
  <c r="E105" i="1"/>
  <c r="E106" i="1"/>
  <c r="P101" i="1"/>
  <c r="AB100" i="1"/>
  <c r="AB101" i="1" s="1"/>
  <c r="E124" i="1" l="1"/>
  <c r="F124" i="1" s="1"/>
  <c r="G124" i="1" s="1"/>
  <c r="H124" i="1" s="1"/>
  <c r="I124" i="1" s="1"/>
  <c r="J124" i="1" s="1"/>
  <c r="K124" i="1" s="1"/>
  <c r="L124" i="1" s="1"/>
  <c r="M124" i="1" s="1"/>
  <c r="P124" i="1" s="1"/>
  <c r="Q124" i="1" s="1"/>
  <c r="R124" i="1" s="1"/>
  <c r="S124" i="1" s="1"/>
  <c r="T124" i="1" s="1"/>
  <c r="U124" i="1" s="1"/>
  <c r="V124" i="1" s="1"/>
  <c r="W124" i="1" s="1"/>
  <c r="X124" i="1" s="1"/>
  <c r="Y124" i="1" s="1"/>
  <c r="Z124" i="1" s="1"/>
  <c r="AA124" i="1" s="1"/>
  <c r="AD124" i="1" s="1"/>
  <c r="AE124" i="1" s="1"/>
  <c r="AF124" i="1" s="1"/>
  <c r="AG124" i="1" s="1"/>
  <c r="AH124" i="1" s="1"/>
  <c r="AI124" i="1" s="1"/>
  <c r="AJ124" i="1" s="1"/>
  <c r="AK124" i="1" s="1"/>
  <c r="AL124" i="1" s="1"/>
  <c r="AM124" i="1" s="1"/>
  <c r="AN124" i="1" s="1"/>
  <c r="AO124" i="1" s="1"/>
  <c r="D111" i="1"/>
  <c r="B101" i="1"/>
  <c r="N100" i="1"/>
  <c r="N101" i="1" s="1"/>
  <c r="G130" i="1"/>
  <c r="F50" i="1"/>
  <c r="F56" i="1" s="1"/>
  <c r="F106" i="1"/>
  <c r="F105" i="1"/>
  <c r="C48" i="1"/>
  <c r="C85" i="1" s="1"/>
  <c r="N108" i="1"/>
  <c r="B109" i="1"/>
  <c r="E109" i="1"/>
  <c r="E111" i="1" s="1"/>
  <c r="B111" i="1" l="1"/>
  <c r="D48" i="1"/>
  <c r="D85" i="1" s="1"/>
  <c r="H130" i="1"/>
  <c r="G50" i="1"/>
  <c r="G56" i="1" s="1"/>
  <c r="G106" i="1"/>
  <c r="G105" i="1"/>
  <c r="F109" i="1"/>
  <c r="F111" i="1" s="1"/>
  <c r="G109" i="1" l="1"/>
  <c r="G111" i="1" s="1"/>
  <c r="E48" i="1"/>
  <c r="E85" i="1" s="1"/>
  <c r="I130" i="1"/>
  <c r="H50" i="1"/>
  <c r="H56" i="1" s="1"/>
  <c r="H106" i="1"/>
  <c r="H105" i="1"/>
  <c r="J130" i="1" l="1"/>
  <c r="K130" i="1" s="1"/>
  <c r="I105" i="1"/>
  <c r="I50" i="1"/>
  <c r="I56" i="1" s="1"/>
  <c r="I106" i="1"/>
  <c r="F48" i="1"/>
  <c r="F85" i="1" s="1"/>
  <c r="H109" i="1"/>
  <c r="H111" i="1" s="1"/>
  <c r="I109" i="1" l="1"/>
  <c r="I111" i="1" s="1"/>
  <c r="G48" i="1"/>
  <c r="G85" i="1" s="1"/>
  <c r="J50" i="1"/>
  <c r="J56" i="1" s="1"/>
  <c r="J106" i="1"/>
  <c r="J105" i="1"/>
  <c r="H48" i="1" l="1"/>
  <c r="H85" i="1" s="1"/>
  <c r="L130" i="1"/>
  <c r="K50" i="1"/>
  <c r="K56" i="1" s="1"/>
  <c r="K105" i="1"/>
  <c r="K106" i="1"/>
  <c r="J109" i="1"/>
  <c r="J111" i="1" s="1"/>
  <c r="K109" i="1" l="1"/>
  <c r="K111" i="1" s="1"/>
  <c r="I48" i="1"/>
  <c r="I85" i="1" s="1"/>
  <c r="L50" i="1"/>
  <c r="L56" i="1" s="1"/>
  <c r="L106" i="1"/>
  <c r="M130" i="1"/>
  <c r="L105" i="1"/>
  <c r="L109" i="1" l="1"/>
  <c r="L111" i="1" s="1"/>
  <c r="P130" i="1"/>
  <c r="M105" i="1"/>
  <c r="M106" i="1"/>
  <c r="N106" i="1" s="1"/>
  <c r="M50" i="1"/>
  <c r="J48" i="1"/>
  <c r="J85" i="1" s="1"/>
  <c r="M109" i="1" l="1"/>
  <c r="M111" i="1" s="1"/>
  <c r="N105" i="1"/>
  <c r="N109" i="1" s="1"/>
  <c r="N111" i="1" s="1"/>
  <c r="K48" i="1"/>
  <c r="K85" i="1" s="1"/>
  <c r="Q130" i="1"/>
  <c r="P50" i="1"/>
  <c r="P105" i="1"/>
  <c r="P106" i="1"/>
  <c r="M56" i="1"/>
  <c r="N50" i="1"/>
  <c r="N56" i="1" s="1"/>
  <c r="N85" i="1" s="1"/>
  <c r="P48" i="1" s="1"/>
  <c r="P109" i="1" l="1"/>
  <c r="P111" i="1" s="1"/>
  <c r="L48" i="1"/>
  <c r="L85" i="1" s="1"/>
  <c r="AB48" i="1"/>
  <c r="P56" i="1"/>
  <c r="P85" i="1" s="1"/>
  <c r="Q50" i="1"/>
  <c r="Q56" i="1" s="1"/>
  <c r="R130" i="1"/>
  <c r="Q106" i="1"/>
  <c r="Q105" i="1"/>
  <c r="Q109" i="1" l="1"/>
  <c r="Q111" i="1" s="1"/>
  <c r="Q48" i="1"/>
  <c r="Q85" i="1" s="1"/>
  <c r="S130" i="1"/>
  <c r="R105" i="1"/>
  <c r="R50" i="1"/>
  <c r="R106" i="1"/>
  <c r="M48" i="1"/>
  <c r="M85" i="1" s="1"/>
  <c r="R48" i="1" l="1"/>
  <c r="T130" i="1"/>
  <c r="S105" i="1"/>
  <c r="S106" i="1"/>
  <c r="S50" i="1"/>
  <c r="S56" i="1" s="1"/>
  <c r="R56" i="1"/>
  <c r="R109" i="1"/>
  <c r="R111" i="1" s="1"/>
  <c r="U130" i="1" l="1"/>
  <c r="T50" i="1"/>
  <c r="T56" i="1" s="1"/>
  <c r="T106" i="1"/>
  <c r="T105" i="1"/>
  <c r="R85" i="1"/>
  <c r="S109" i="1"/>
  <c r="S111" i="1" s="1"/>
  <c r="T109" i="1" l="1"/>
  <c r="T111" i="1" s="1"/>
  <c r="S48" i="1"/>
  <c r="S85" i="1" s="1"/>
  <c r="U50" i="1"/>
  <c r="V130" i="1"/>
  <c r="U105" i="1"/>
  <c r="U106" i="1"/>
  <c r="U109" i="1" l="1"/>
  <c r="U111" i="1" s="1"/>
  <c r="U56" i="1"/>
  <c r="T48" i="1"/>
  <c r="T85" i="1" s="1"/>
  <c r="W130" i="1"/>
  <c r="V50" i="1"/>
  <c r="V56" i="1" s="1"/>
  <c r="V105" i="1"/>
  <c r="V106" i="1"/>
  <c r="X130" i="1" l="1"/>
  <c r="W105" i="1"/>
  <c r="W106" i="1"/>
  <c r="W50" i="1"/>
  <c r="W56" i="1" s="1"/>
  <c r="U48" i="1"/>
  <c r="U85" i="1" s="1"/>
  <c r="V109" i="1"/>
  <c r="V111" i="1" s="1"/>
  <c r="W109" i="1" l="1"/>
  <c r="W111" i="1" s="1"/>
  <c r="Y130" i="1"/>
  <c r="X50" i="1"/>
  <c r="X56" i="1" s="1"/>
  <c r="X106" i="1"/>
  <c r="X105" i="1"/>
  <c r="V48" i="1"/>
  <c r="V85" i="1" s="1"/>
  <c r="X109" i="1" l="1"/>
  <c r="X111" i="1" s="1"/>
  <c r="Y50" i="1"/>
  <c r="Y56" i="1" s="1"/>
  <c r="Y106" i="1"/>
  <c r="Z130" i="1"/>
  <c r="Y105" i="1"/>
  <c r="W48" i="1"/>
  <c r="W85" i="1" s="1"/>
  <c r="Y109" i="1" l="1"/>
  <c r="Y111" i="1" s="1"/>
  <c r="AA130" i="1"/>
  <c r="Z105" i="1"/>
  <c r="Z50" i="1"/>
  <c r="Z56" i="1" s="1"/>
  <c r="Z106" i="1"/>
  <c r="X48" i="1"/>
  <c r="X85" i="1" s="1"/>
  <c r="AD130" i="1" l="1"/>
  <c r="AA106" i="1"/>
  <c r="AB106" i="1" s="1"/>
  <c r="AA105" i="1"/>
  <c r="AA50" i="1"/>
  <c r="Y48" i="1"/>
  <c r="Y85" i="1" s="1"/>
  <c r="Z109" i="1"/>
  <c r="Z111" i="1" s="1"/>
  <c r="AE130" i="1" l="1"/>
  <c r="AD106" i="1"/>
  <c r="AD105" i="1"/>
  <c r="AD50" i="1"/>
  <c r="AA56" i="1"/>
  <c r="AB50" i="1"/>
  <c r="AB56" i="1" s="1"/>
  <c r="AB85" i="1" s="1"/>
  <c r="AD48" i="1" s="1"/>
  <c r="Z48" i="1"/>
  <c r="Z85" i="1" s="1"/>
  <c r="AA109" i="1"/>
  <c r="AA111" i="1" s="1"/>
  <c r="AB105" i="1"/>
  <c r="AB109" i="1" s="1"/>
  <c r="AB111" i="1" s="1"/>
  <c r="AF130" i="1" l="1"/>
  <c r="AE106" i="1"/>
  <c r="AE50" i="1"/>
  <c r="AE56" i="1" s="1"/>
  <c r="AE105" i="1"/>
  <c r="AD56" i="1"/>
  <c r="AD85" i="1" s="1"/>
  <c r="AE48" i="1" s="1"/>
  <c r="AA48" i="1"/>
  <c r="AA85" i="1" s="1"/>
  <c r="AD109" i="1"/>
  <c r="AD111" i="1" s="1"/>
  <c r="AP48" i="1"/>
  <c r="AE85" i="1" l="1"/>
  <c r="AF48" i="1" s="1"/>
  <c r="AG130" i="1"/>
  <c r="AF105" i="1"/>
  <c r="AF106" i="1"/>
  <c r="AF50" i="1"/>
  <c r="AE109" i="1"/>
  <c r="AE111" i="1" s="1"/>
  <c r="AH130" i="1" l="1"/>
  <c r="AG106" i="1"/>
  <c r="AG50" i="1"/>
  <c r="AG56" i="1" s="1"/>
  <c r="AG105" i="1"/>
  <c r="AF56" i="1"/>
  <c r="AF85" i="1" s="1"/>
  <c r="AG48" i="1" s="1"/>
  <c r="AF109" i="1"/>
  <c r="AF111" i="1" s="1"/>
  <c r="AG109" i="1" l="1"/>
  <c r="AG111" i="1" s="1"/>
  <c r="AG85" i="1"/>
  <c r="AH48" i="1" s="1"/>
  <c r="AI130" i="1"/>
  <c r="AH106" i="1"/>
  <c r="AH105" i="1"/>
  <c r="AH50" i="1"/>
  <c r="AH56" i="1" s="1"/>
  <c r="AH85" i="1" l="1"/>
  <c r="AI48" i="1" s="1"/>
  <c r="AH109" i="1"/>
  <c r="AH111" i="1" s="1"/>
  <c r="AJ130" i="1"/>
  <c r="AI106" i="1"/>
  <c r="AI105" i="1"/>
  <c r="AI50" i="1"/>
  <c r="AI56" i="1" s="1"/>
  <c r="AI85" i="1" l="1"/>
  <c r="AJ48" i="1" s="1"/>
  <c r="AK130" i="1"/>
  <c r="AJ105" i="1"/>
  <c r="AJ50" i="1"/>
  <c r="AJ56" i="1" s="1"/>
  <c r="AJ106" i="1"/>
  <c r="AI109" i="1"/>
  <c r="AI111" i="1" s="1"/>
  <c r="AJ85" i="1" l="1"/>
  <c r="AK48" i="1" s="1"/>
  <c r="AL130" i="1"/>
  <c r="AK106" i="1"/>
  <c r="AK50" i="1"/>
  <c r="AK56" i="1" s="1"/>
  <c r="AK105" i="1"/>
  <c r="AJ109" i="1"/>
  <c r="AJ111" i="1" s="1"/>
  <c r="AK85" i="1" l="1"/>
  <c r="AL48" i="1" s="1"/>
  <c r="AM130" i="1"/>
  <c r="AL106" i="1"/>
  <c r="AL50" i="1"/>
  <c r="AL56" i="1" s="1"/>
  <c r="AL105" i="1"/>
  <c r="AK109" i="1"/>
  <c r="AK111" i="1" s="1"/>
  <c r="AL85" i="1" l="1"/>
  <c r="AM48" i="1" s="1"/>
  <c r="AN130" i="1"/>
  <c r="AM106" i="1"/>
  <c r="AM105" i="1"/>
  <c r="AM109" i="1" s="1"/>
  <c r="AM111" i="1" s="1"/>
  <c r="AM50" i="1"/>
  <c r="AM56" i="1" s="1"/>
  <c r="AL109" i="1"/>
  <c r="AL111" i="1" s="1"/>
  <c r="AM85" i="1" l="1"/>
  <c r="AN48" i="1" s="1"/>
  <c r="AO130" i="1"/>
  <c r="AN105" i="1"/>
  <c r="AN50" i="1"/>
  <c r="AN56" i="1" s="1"/>
  <c r="AN106" i="1"/>
  <c r="AN85" i="1" l="1"/>
  <c r="AO48" i="1" s="1"/>
  <c r="AN109" i="1"/>
  <c r="AN111" i="1" s="1"/>
  <c r="AO106" i="1"/>
  <c r="AP106" i="1" s="1"/>
  <c r="AO105" i="1"/>
  <c r="AO50" i="1"/>
  <c r="AO56" i="1" l="1"/>
  <c r="AO85" i="1" s="1"/>
  <c r="AP50" i="1"/>
  <c r="AP56" i="1" s="1"/>
  <c r="AP85" i="1" s="1"/>
  <c r="AO109" i="1"/>
  <c r="AO111" i="1" s="1"/>
  <c r="AP105" i="1"/>
  <c r="AP109" i="1" s="1"/>
  <c r="AP111" i="1" s="1"/>
</calcChain>
</file>

<file path=xl/sharedStrings.xml><?xml version="1.0" encoding="utf-8"?>
<sst xmlns="http://schemas.openxmlformats.org/spreadsheetml/2006/main" count="338" uniqueCount="137">
  <si>
    <t>PASS</t>
  </si>
  <si>
    <t>SSI</t>
  </si>
  <si>
    <t>Total Sales</t>
  </si>
  <si>
    <t>PASS (Unearned)</t>
    <phoneticPr fontId="0" type="noConversion"/>
  </si>
  <si>
    <t>IRWE</t>
    <phoneticPr fontId="0" type="noConversion"/>
  </si>
  <si>
    <t>PASS (Earned)</t>
    <phoneticPr fontId="0" type="noConversion"/>
  </si>
  <si>
    <t>Yearly Break Even Sales</t>
  </si>
  <si>
    <t>Monthly Break Even Sales</t>
  </si>
  <si>
    <t>Break Even Sales = Fixed Costs/(1-(COGS/Gross Sales))</t>
  </si>
  <si>
    <t>Payroll expenses (taxes, etc.)</t>
  </si>
  <si>
    <t>Supplies (office &amp; oper.)</t>
  </si>
  <si>
    <t>Repairs &amp; maintenance</t>
  </si>
  <si>
    <t>Advertising</t>
  </si>
  <si>
    <t>Car, delivery &amp; travel</t>
  </si>
  <si>
    <t>Accounting &amp; legal</t>
  </si>
  <si>
    <t>Rent</t>
  </si>
  <si>
    <t>Utilities</t>
  </si>
  <si>
    <t>Insurance</t>
  </si>
  <si>
    <t>1619b State Threshold</t>
    <phoneticPr fontId="13" type="noConversion"/>
  </si>
  <si>
    <t>Federal Minimum Wage</t>
    <phoneticPr fontId="13" type="noConversion"/>
  </si>
  <si>
    <t>Taxes (real estate, etc.)</t>
  </si>
  <si>
    <t>Interest</t>
  </si>
  <si>
    <t>Other (specify)</t>
  </si>
  <si>
    <t>Miscellaneous</t>
  </si>
  <si>
    <t>Gross wages (Non-owner)</t>
  </si>
  <si>
    <t>Loan principal payment</t>
  </si>
  <si>
    <t>Capital purchase (specify)</t>
  </si>
  <si>
    <t>Total cost of sales</t>
  </si>
  <si>
    <t>Loan/ other cash inj.</t>
  </si>
  <si>
    <t>Other (Specify)</t>
  </si>
  <si>
    <t>COGS Product/Service 4 (Specify)</t>
    <phoneticPr fontId="0" type="noConversion"/>
  </si>
  <si>
    <t>Other expenses (specify)</t>
    <phoneticPr fontId="0" type="noConversion"/>
  </si>
  <si>
    <t>Total Number Hours Worked (month)</t>
    <phoneticPr fontId="0" type="noConversion"/>
  </si>
  <si>
    <t>Unpaid Help</t>
    <phoneticPr fontId="0" type="noConversion"/>
  </si>
  <si>
    <t>Unincurred Expenses</t>
    <phoneticPr fontId="0" type="noConversion"/>
  </si>
  <si>
    <t>Total Expenses</t>
  </si>
  <si>
    <t>Net Profit</t>
  </si>
  <si>
    <t>Revenue (Sales)</t>
  </si>
  <si>
    <t>Total Revenue (Sales)</t>
  </si>
  <si>
    <t>SSI</t>
    <phoneticPr fontId="0" type="noConversion"/>
  </si>
  <si>
    <t>Months of PASS Operation</t>
  </si>
  <si>
    <t>Product/Service 4 (Specify)</t>
  </si>
  <si>
    <t>SSDI Extended Period of Eligibility</t>
  </si>
  <si>
    <t>Countable Earned</t>
    <phoneticPr fontId="0" type="noConversion"/>
  </si>
  <si>
    <t>Countable Unearned</t>
    <phoneticPr fontId="0" type="noConversion"/>
  </si>
  <si>
    <t>Medicaid Status</t>
    <phoneticPr fontId="0" type="noConversion"/>
  </si>
  <si>
    <t>Total Cost of Sales</t>
  </si>
  <si>
    <t>Gross Profit</t>
  </si>
  <si>
    <t>Expenses</t>
  </si>
  <si>
    <t>Owner's Draw</t>
  </si>
  <si>
    <t>Cash Flow</t>
  </si>
  <si>
    <t>Profit &amp; Loss</t>
  </si>
  <si>
    <t>Sep</t>
  </si>
  <si>
    <t>Oct</t>
  </si>
  <si>
    <t>Nov</t>
  </si>
  <si>
    <t>Dec</t>
  </si>
  <si>
    <t>Total</t>
  </si>
  <si>
    <t>Jan</t>
  </si>
  <si>
    <t>Feb</t>
  </si>
  <si>
    <t>Mar</t>
  </si>
  <si>
    <t>Apr</t>
  </si>
  <si>
    <t>May</t>
  </si>
  <si>
    <t>Jun</t>
  </si>
  <si>
    <t>Jul</t>
  </si>
  <si>
    <t>Aug</t>
  </si>
  <si>
    <t>Starting Cash</t>
  </si>
  <si>
    <t>Cash In</t>
  </si>
  <si>
    <t>Income Exclusions</t>
    <phoneticPr fontId="0" type="noConversion"/>
  </si>
  <si>
    <t xml:space="preserve">Cost of Sales </t>
    <phoneticPr fontId="0" type="noConversion"/>
  </si>
  <si>
    <t>Product/Service 1 (Specify)</t>
    <phoneticPr fontId="0" type="noConversion"/>
  </si>
  <si>
    <t>Product/Service 2 (Specify)</t>
    <phoneticPr fontId="0" type="noConversion"/>
  </si>
  <si>
    <t>Total Cash In</t>
  </si>
  <si>
    <t>Cash Out</t>
  </si>
  <si>
    <t>Ending Cash</t>
  </si>
  <si>
    <t>Personal Living</t>
  </si>
  <si>
    <t>Personal Income</t>
  </si>
  <si>
    <t>SSDI</t>
  </si>
  <si>
    <t>Total Personal Income</t>
  </si>
  <si>
    <t>Personal Expenses</t>
  </si>
  <si>
    <t>Room &amp; Board</t>
  </si>
  <si>
    <t>Benefits Analysis</t>
  </si>
  <si>
    <t>SSDI Trial Work Period (TWP)</t>
  </si>
  <si>
    <t>SSDI Cessation Month</t>
  </si>
  <si>
    <t>SSDI (3) Grace Months</t>
  </si>
  <si>
    <t>Telephone</t>
  </si>
  <si>
    <t>Break Even Sales</t>
  </si>
  <si>
    <t>Discretionary Income</t>
  </si>
  <si>
    <t>Outside services</t>
    <phoneticPr fontId="0" type="noConversion"/>
  </si>
  <si>
    <t>Other (specify)</t>
    <phoneticPr fontId="0" type="noConversion"/>
  </si>
  <si>
    <t>Self-Employment Taxes (Specify)</t>
  </si>
  <si>
    <t>Yes</t>
  </si>
  <si>
    <t>No</t>
  </si>
  <si>
    <r>
      <t>Month of Business Launch (</t>
    </r>
    <r>
      <rPr>
        <b/>
        <sz val="10"/>
        <rFont val="Arial"/>
        <family val="2"/>
      </rPr>
      <t>Select starting month from drop down list</t>
    </r>
    <r>
      <rPr>
        <sz val="10"/>
        <rFont val="Arial"/>
        <family val="2"/>
      </rPr>
      <t>)</t>
    </r>
  </si>
  <si>
    <r>
      <t xml:space="preserve">Cessation? </t>
    </r>
    <r>
      <rPr>
        <b/>
        <sz val="10"/>
        <rFont val="Arial"/>
        <family val="2"/>
      </rPr>
      <t xml:space="preserve"> (Select Yes or No from drop down list)</t>
    </r>
  </si>
  <si>
    <t>Product/Service 3 (Specify)</t>
    <phoneticPr fontId="0" type="noConversion"/>
  </si>
  <si>
    <t>COGS Product/Service 1 (Specify)</t>
    <phoneticPr fontId="0" type="noConversion"/>
  </si>
  <si>
    <t>COGS Product/Service 2 (Specify)</t>
    <phoneticPr fontId="0" type="noConversion"/>
  </si>
  <si>
    <t>COGS Product/Service 3 (Specify)</t>
    <phoneticPr fontId="0" type="noConversion"/>
  </si>
  <si>
    <t>Owner's Cash Infusion</t>
  </si>
  <si>
    <t>Depreciation</t>
  </si>
  <si>
    <t>Loan Interest</t>
  </si>
  <si>
    <r>
      <t xml:space="preserve">Medicaid </t>
    </r>
    <r>
      <rPr>
        <b/>
        <sz val="10"/>
        <rFont val="Arial"/>
        <family val="2"/>
      </rPr>
      <t>(Select Yes or No from dropdown list)</t>
    </r>
  </si>
  <si>
    <t>Item</t>
  </si>
  <si>
    <t>Consumer/Family</t>
  </si>
  <si>
    <t>Other</t>
  </si>
  <si>
    <t>Sept</t>
  </si>
  <si>
    <t>Amount</t>
  </si>
  <si>
    <t>Funding Source</t>
  </si>
  <si>
    <t>Consumer Family Contribution</t>
  </si>
  <si>
    <t>PASS Funding</t>
  </si>
  <si>
    <t>Other Funding</t>
  </si>
  <si>
    <t>Total Start-Up/Funding Requirements</t>
  </si>
  <si>
    <r>
      <t>#TWP used prior to business launch (</t>
    </r>
    <r>
      <rPr>
        <b/>
        <sz val="10"/>
        <rFont val="Arial"/>
        <family val="2"/>
      </rPr>
      <t>Enter number from 0-9</t>
    </r>
    <r>
      <rPr>
        <sz val="10"/>
        <rFont val="Arial"/>
        <family val="2"/>
      </rPr>
      <t>)</t>
    </r>
  </si>
  <si>
    <r>
      <t>EPE months used as of January Year 1</t>
    </r>
    <r>
      <rPr>
        <sz val="10"/>
        <rFont val="Arial"/>
        <family val="2"/>
      </rPr>
      <t xml:space="preserve"> (</t>
    </r>
    <r>
      <rPr>
        <b/>
        <sz val="10"/>
        <rFont val="Arial"/>
        <family val="2"/>
      </rPr>
      <t>Enter number from 0-36</t>
    </r>
    <r>
      <rPr>
        <sz val="10"/>
        <rFont val="Arial"/>
        <family val="2"/>
      </rPr>
      <t>)</t>
    </r>
  </si>
  <si>
    <r>
      <t xml:space="preserve">Full Benefit Amount </t>
    </r>
    <r>
      <rPr>
        <b/>
        <sz val="10"/>
        <rFont val="Arial"/>
        <family val="2"/>
      </rPr>
      <t>(leave blank if not eligible for SSDI)</t>
    </r>
  </si>
  <si>
    <r>
      <t xml:space="preserve">Maximum Benefit Amount </t>
    </r>
    <r>
      <rPr>
        <b/>
        <sz val="10"/>
        <rFont val="Arial"/>
        <family val="2"/>
      </rPr>
      <t>(leave blank if not eligible for SSI)</t>
    </r>
  </si>
  <si>
    <t>Total MONTHLY Funding</t>
  </si>
  <si>
    <t>End of worksheet</t>
  </si>
  <si>
    <t>Substantial Gainful Activity: Non-Blind (enter SGA amount for current year)</t>
  </si>
  <si>
    <t>Trial Work Period (TWP) Amount (enter TWP amount for current year)</t>
  </si>
  <si>
    <r>
      <rPr>
        <sz val="10"/>
        <rFont val="Arial"/>
        <family val="2"/>
      </rPr>
      <t>Year of Business Launch</t>
    </r>
    <r>
      <rPr>
        <b/>
        <sz val="10"/>
        <rFont val="Arial"/>
        <family val="2"/>
      </rPr>
      <t xml:space="preserve"> (Enter the 4-digit year the business begins)</t>
    </r>
  </si>
  <si>
    <r>
      <t xml:space="preserve">Year PASS begins </t>
    </r>
    <r>
      <rPr>
        <b/>
        <sz val="10"/>
        <rFont val="Arial"/>
        <family val="2"/>
      </rPr>
      <t>(Enter the 4-digit year PASS begins. Leave cell blank if not using PASS.)</t>
    </r>
  </si>
  <si>
    <r>
      <t xml:space="preserve">How many months will PASS operate? </t>
    </r>
    <r>
      <rPr>
        <b/>
        <sz val="10"/>
        <rFont val="Arial"/>
        <family val="2"/>
      </rPr>
      <t>(Enter total months PASS will operate. Leave blank if not using PASS.)</t>
    </r>
  </si>
  <si>
    <r>
      <t xml:space="preserve">Month PASS begins </t>
    </r>
    <r>
      <rPr>
        <b/>
        <sz val="10"/>
        <rFont val="Arial"/>
        <family val="2"/>
      </rPr>
      <t>(Select month PASS begins from drop down list.  Leave blank if not using PASS.)</t>
    </r>
  </si>
  <si>
    <r>
      <t xml:space="preserve">Plan to Achieve Self-Support (PASS)                                                                                                                                                                                                                            </t>
    </r>
    <r>
      <rPr>
        <i/>
        <sz val="10"/>
        <rFont val="Arial"/>
        <family val="2"/>
      </rPr>
      <t>(Complete this section only if using PASS)</t>
    </r>
  </si>
  <si>
    <r>
      <t xml:space="preserve">Social Security Disability Insurance (SSDI)                                                                                                                                                                                                                            </t>
    </r>
    <r>
      <rPr>
        <i/>
        <sz val="10"/>
        <rFont val="Arial"/>
        <family val="2"/>
      </rPr>
      <t>(Complete this section only if receiving SSDI)</t>
    </r>
  </si>
  <si>
    <r>
      <t xml:space="preserve">Supplemental Security Income (SSI)                                                                                                                                                                                                                            </t>
    </r>
    <r>
      <rPr>
        <i/>
        <sz val="10"/>
        <rFont val="Arial"/>
        <family val="2"/>
      </rPr>
      <t>(Complete this section only if receiving SSI)</t>
    </r>
  </si>
  <si>
    <t xml:space="preserve">Individual Threshold </t>
  </si>
  <si>
    <t>Business Information</t>
  </si>
  <si>
    <r>
      <rPr>
        <sz val="10"/>
        <rFont val="Arial"/>
        <family val="2"/>
      </rPr>
      <t>Business Name</t>
    </r>
    <r>
      <rPr>
        <b/>
        <sz val="10"/>
        <rFont val="Arial"/>
        <family val="2"/>
      </rPr>
      <t xml:space="preserve"> (Enter the name of the Business)</t>
    </r>
  </si>
  <si>
    <t>Enter the SSI Annual Federal Benefit Rate for the current year OR the Maximum SSI Benefit Amount (if less than the Federal Benefit Rate)</t>
  </si>
  <si>
    <t>SSI Amount Driver Calculation for rows 98 &amp; 128</t>
  </si>
  <si>
    <t>RSD (VR) Funding</t>
  </si>
  <si>
    <t>VR</t>
  </si>
  <si>
    <t>VR Funding</t>
  </si>
  <si>
    <t>Revised 11-01-19</t>
  </si>
  <si>
    <t>Total VR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</si>
</sst>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6" x14ac:knownFonts="1">
    <font>
      <sz val="10"/>
      <name val="Arial"/>
    </font>
    <font>
      <sz val="10"/>
      <name val="Arial"/>
      <family val="2"/>
    </font>
    <font>
      <b/>
      <sz val="16"/>
      <name val="Arial"/>
      <family val="2"/>
    </font>
    <font>
      <sz val="10"/>
      <name val="Arial"/>
      <family val="2"/>
    </font>
    <font>
      <sz val="12"/>
      <name val="Arial"/>
      <family val="2"/>
    </font>
    <font>
      <b/>
      <sz val="10"/>
      <name val="Arial"/>
      <family val="2"/>
    </font>
    <font>
      <b/>
      <sz val="9"/>
      <name val="Arial"/>
      <family val="2"/>
    </font>
    <font>
      <sz val="9"/>
      <name val="Arial"/>
      <family val="2"/>
    </font>
    <font>
      <sz val="9"/>
      <color indexed="9"/>
      <name val="Arial"/>
      <family val="2"/>
    </font>
    <font>
      <b/>
      <sz val="10"/>
      <color indexed="41"/>
      <name val="Arial"/>
      <family val="2"/>
    </font>
    <font>
      <sz val="9"/>
      <color indexed="41"/>
      <name val="Arial"/>
      <family val="2"/>
    </font>
    <font>
      <b/>
      <sz val="9"/>
      <color indexed="41"/>
      <name val="Arial"/>
      <family val="2"/>
    </font>
    <font>
      <sz val="10"/>
      <color indexed="41"/>
      <name val="Arial"/>
      <family val="2"/>
    </font>
    <font>
      <sz val="8"/>
      <name val="Verdana"/>
      <family val="2"/>
    </font>
    <font>
      <b/>
      <sz val="12"/>
      <name val="Arial"/>
      <family val="2"/>
    </font>
    <font>
      <sz val="10"/>
      <name val="Arial"/>
      <family val="2"/>
    </font>
    <font>
      <sz val="48"/>
      <name val="Arial"/>
      <family val="2"/>
    </font>
    <font>
      <sz val="10"/>
      <color theme="0"/>
      <name val="Arial"/>
      <family val="2"/>
    </font>
    <font>
      <sz val="10"/>
      <color theme="1"/>
      <name val="Arial"/>
      <family val="2"/>
    </font>
    <font>
      <u/>
      <sz val="10"/>
      <color theme="10"/>
      <name val="Arial"/>
      <family val="2"/>
    </font>
    <font>
      <u/>
      <sz val="10"/>
      <color theme="11"/>
      <name val="Arial"/>
      <family val="2"/>
    </font>
    <font>
      <b/>
      <u/>
      <sz val="9"/>
      <name val="Arial"/>
      <family val="2"/>
    </font>
    <font>
      <sz val="10"/>
      <name val="Arial"/>
      <family val="2"/>
    </font>
    <font>
      <sz val="10"/>
      <color rgb="FFFF0000"/>
      <name val="Arial"/>
      <family val="2"/>
    </font>
    <font>
      <i/>
      <sz val="10"/>
      <name val="Arial"/>
      <family val="2"/>
    </font>
    <font>
      <sz val="48"/>
      <color theme="1"/>
      <name val="Arial"/>
      <family val="2"/>
    </font>
  </fonts>
  <fills count="9">
    <fill>
      <patternFill patternType="none"/>
    </fill>
    <fill>
      <patternFill patternType="gray125"/>
    </fill>
    <fill>
      <patternFill patternType="solid">
        <fgColor indexed="9"/>
        <bgColor indexed="64"/>
      </patternFill>
    </fill>
    <fill>
      <patternFill patternType="solid">
        <fgColor rgb="FFFFFF99"/>
        <bgColor indexed="64"/>
      </patternFill>
    </fill>
    <fill>
      <patternFill patternType="solid">
        <fgColor theme="0"/>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1"/>
        <bgColor indexed="64"/>
      </patternFill>
    </fill>
  </fills>
  <borders count="43">
    <border>
      <left/>
      <right/>
      <top/>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style="thin">
        <color auto="1"/>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right/>
      <top style="hair">
        <color auto="1"/>
      </top>
      <bottom style="hair">
        <color auto="1"/>
      </bottom>
      <diagonal/>
    </border>
    <border>
      <left/>
      <right/>
      <top/>
      <bottom style="hair">
        <color auto="1"/>
      </bottom>
      <diagonal/>
    </border>
    <border>
      <left style="hair">
        <color auto="1"/>
      </left>
      <right style="hair">
        <color auto="1"/>
      </right>
      <top style="thin">
        <color auto="1"/>
      </top>
      <bottom style="hair">
        <color auto="1"/>
      </bottom>
      <diagonal/>
    </border>
    <border>
      <left style="hair">
        <color auto="1"/>
      </left>
      <right style="hair">
        <color auto="1"/>
      </right>
      <top/>
      <bottom style="thin">
        <color auto="1"/>
      </bottom>
      <diagonal/>
    </border>
    <border>
      <left style="hair">
        <color auto="1"/>
      </left>
      <right style="hair">
        <color auto="1"/>
      </right>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hair">
        <color auto="1"/>
      </left>
      <right style="thin">
        <color auto="1"/>
      </right>
      <top/>
      <bottom/>
      <diagonal/>
    </border>
    <border>
      <left style="thin">
        <color auto="1"/>
      </left>
      <right/>
      <top style="thin">
        <color auto="1"/>
      </top>
      <bottom style="hair">
        <color auto="1"/>
      </bottom>
      <diagonal/>
    </border>
    <border>
      <left style="hair">
        <color auto="1"/>
      </left>
      <right style="thin">
        <color auto="1"/>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style="double">
        <color auto="1"/>
      </bottom>
      <diagonal/>
    </border>
    <border>
      <left/>
      <right style="thin">
        <color auto="1"/>
      </right>
      <top/>
      <bottom/>
      <diagonal/>
    </border>
    <border>
      <left style="hair">
        <color auto="1"/>
      </left>
      <right style="hair">
        <color auto="1"/>
      </right>
      <top style="hair">
        <color auto="1"/>
      </top>
      <bottom style="double">
        <color auto="1"/>
      </bottom>
      <diagonal/>
    </border>
    <border>
      <left/>
      <right style="hair">
        <color auto="1"/>
      </right>
      <top style="thin">
        <color auto="1"/>
      </top>
      <bottom/>
      <diagonal/>
    </border>
    <border>
      <left style="hair">
        <color auto="1"/>
      </left>
      <right style="hair">
        <color auto="1"/>
      </right>
      <top style="thin">
        <color auto="1"/>
      </top>
      <bottom/>
      <diagonal/>
    </border>
    <border>
      <left/>
      <right style="hair">
        <color auto="1"/>
      </right>
      <top/>
      <bottom style="thin">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hair">
        <color auto="1"/>
      </top>
      <bottom style="double">
        <color auto="1"/>
      </bottom>
      <diagonal/>
    </border>
    <border>
      <left/>
      <right/>
      <top style="hair">
        <color auto="1"/>
      </top>
      <bottom style="double">
        <color auto="1"/>
      </bottom>
      <diagonal/>
    </border>
    <border>
      <left style="thin">
        <color auto="1"/>
      </left>
      <right style="hair">
        <color auto="1"/>
      </right>
      <top style="hair">
        <color auto="1"/>
      </top>
      <bottom style="double">
        <color auto="1"/>
      </bottom>
      <diagonal/>
    </border>
    <border>
      <left style="thin">
        <color auto="1"/>
      </left>
      <right style="hair">
        <color auto="1"/>
      </right>
      <top/>
      <bottom style="hair">
        <color auto="1"/>
      </bottom>
      <diagonal/>
    </border>
    <border>
      <left/>
      <right style="hair">
        <color auto="1"/>
      </right>
      <top style="thin">
        <color auto="1"/>
      </top>
      <bottom style="hair">
        <color auto="1"/>
      </bottom>
      <diagonal/>
    </border>
  </borders>
  <cellStyleXfs count="51">
    <xf numFmtId="0" fontId="0" fillId="0" borderId="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cellStyleXfs>
  <cellXfs count="299">
    <xf numFmtId="0" fontId="0" fillId="0" borderId="0" xfId="0"/>
    <xf numFmtId="0" fontId="3" fillId="0" borderId="0" xfId="0" applyFont="1"/>
    <xf numFmtId="0" fontId="4" fillId="0" borderId="0" xfId="0" applyFont="1"/>
    <xf numFmtId="0" fontId="3" fillId="0" borderId="0" xfId="0" applyFont="1" applyAlignment="1"/>
    <xf numFmtId="3" fontId="3" fillId="0" borderId="0" xfId="0" applyNumberFormat="1" applyFont="1" applyAlignment="1"/>
    <xf numFmtId="3" fontId="7" fillId="0" borderId="0" xfId="0" applyNumberFormat="1" applyFont="1" applyAlignment="1">
      <alignment wrapText="1"/>
    </xf>
    <xf numFmtId="3" fontId="7" fillId="0" borderId="1" xfId="0" applyNumberFormat="1" applyFont="1" applyBorder="1" applyAlignment="1">
      <alignment wrapText="1"/>
    </xf>
    <xf numFmtId="3" fontId="7" fillId="0" borderId="0" xfId="0" applyNumberFormat="1" applyFont="1" applyBorder="1" applyAlignment="1">
      <alignment wrapText="1"/>
    </xf>
    <xf numFmtId="0" fontId="7" fillId="0" borderId="0" xfId="0" applyFont="1" applyBorder="1" applyAlignment="1">
      <alignment wrapText="1"/>
    </xf>
    <xf numFmtId="0" fontId="7" fillId="0" borderId="1" xfId="0" applyFont="1" applyBorder="1" applyAlignment="1">
      <alignment wrapText="1"/>
    </xf>
    <xf numFmtId="0" fontId="6" fillId="0" borderId="0" xfId="0" applyFont="1" applyBorder="1" applyAlignment="1">
      <alignment wrapText="1"/>
    </xf>
    <xf numFmtId="3" fontId="6" fillId="0" borderId="0" xfId="0" applyNumberFormat="1" applyFont="1" applyBorder="1" applyAlignment="1">
      <alignment wrapText="1"/>
    </xf>
    <xf numFmtId="0" fontId="6" fillId="0" borderId="0" xfId="0" applyFont="1" applyBorder="1" applyAlignment="1"/>
    <xf numFmtId="0" fontId="7" fillId="0" borderId="0" xfId="0" applyFont="1" applyBorder="1" applyAlignment="1"/>
    <xf numFmtId="3" fontId="8" fillId="0" borderId="0" xfId="0" applyNumberFormat="1" applyFont="1" applyBorder="1" applyAlignment="1">
      <alignment wrapText="1"/>
    </xf>
    <xf numFmtId="0" fontId="0" fillId="2" borderId="0" xfId="0" applyFill="1"/>
    <xf numFmtId="3" fontId="5" fillId="0" borderId="1" xfId="0" applyNumberFormat="1" applyFont="1" applyBorder="1"/>
    <xf numFmtId="0" fontId="7" fillId="0" borderId="0" xfId="0" applyFont="1" applyFill="1" applyBorder="1" applyAlignment="1">
      <alignment wrapText="1"/>
    </xf>
    <xf numFmtId="0" fontId="0" fillId="2" borderId="0" xfId="0" applyFill="1" applyAlignment="1">
      <alignment horizontal="center"/>
    </xf>
    <xf numFmtId="3" fontId="7" fillId="0" borderId="12" xfId="0" applyNumberFormat="1" applyFont="1" applyBorder="1" applyAlignment="1">
      <alignment wrapText="1"/>
    </xf>
    <xf numFmtId="3" fontId="8" fillId="0" borderId="12" xfId="0" applyNumberFormat="1" applyFont="1" applyBorder="1" applyAlignment="1">
      <alignment wrapText="1"/>
    </xf>
    <xf numFmtId="0" fontId="15" fillId="2" borderId="0" xfId="0" applyFont="1" applyFill="1"/>
    <xf numFmtId="3" fontId="7" fillId="3" borderId="4" xfId="0" applyNumberFormat="1" applyFont="1" applyFill="1" applyBorder="1" applyAlignment="1" applyProtection="1">
      <alignment wrapText="1"/>
      <protection locked="0"/>
    </xf>
    <xf numFmtId="3" fontId="7" fillId="3" borderId="5" xfId="0" applyNumberFormat="1" applyFont="1" applyFill="1" applyBorder="1" applyAlignment="1" applyProtection="1">
      <alignment wrapText="1"/>
      <protection locked="0"/>
    </xf>
    <xf numFmtId="3" fontId="7" fillId="3" borderId="0" xfId="0" applyNumberFormat="1" applyFont="1" applyFill="1" applyAlignment="1">
      <alignment wrapText="1"/>
    </xf>
    <xf numFmtId="3" fontId="7" fillId="3" borderId="17" xfId="0" applyNumberFormat="1" applyFont="1" applyFill="1" applyBorder="1" applyAlignment="1" applyProtection="1">
      <alignment wrapText="1"/>
      <protection locked="0"/>
    </xf>
    <xf numFmtId="3" fontId="7" fillId="3" borderId="7" xfId="0" applyNumberFormat="1" applyFont="1" applyFill="1" applyBorder="1" applyAlignment="1" applyProtection="1">
      <alignment wrapText="1"/>
      <protection locked="0"/>
    </xf>
    <xf numFmtId="3" fontId="3" fillId="3" borderId="0" xfId="0" applyNumberFormat="1" applyFont="1" applyFill="1" applyAlignment="1"/>
    <xf numFmtId="3" fontId="6" fillId="3" borderId="5" xfId="0" applyNumberFormat="1" applyFont="1" applyFill="1" applyBorder="1" applyAlignment="1" applyProtection="1">
      <alignment wrapText="1"/>
      <protection locked="0"/>
    </xf>
    <xf numFmtId="3" fontId="7" fillId="3" borderId="5" xfId="0" applyNumberFormat="1" applyFont="1" applyFill="1" applyBorder="1" applyAlignment="1" applyProtection="1">
      <alignment horizontal="right" wrapText="1"/>
      <protection locked="0"/>
    </xf>
    <xf numFmtId="3" fontId="3" fillId="4" borderId="0" xfId="0" applyNumberFormat="1" applyFont="1" applyFill="1" applyAlignment="1"/>
    <xf numFmtId="0" fontId="3" fillId="4" borderId="0" xfId="0" applyFont="1" applyFill="1"/>
    <xf numFmtId="3" fontId="7" fillId="4" borderId="0" xfId="0" applyNumberFormat="1" applyFont="1" applyFill="1" applyAlignment="1">
      <alignment wrapText="1"/>
    </xf>
    <xf numFmtId="0" fontId="7" fillId="4" borderId="0" xfId="0" applyFont="1" applyFill="1" applyBorder="1" applyAlignment="1"/>
    <xf numFmtId="0" fontId="6" fillId="4" borderId="0" xfId="0" applyFont="1" applyFill="1" applyBorder="1" applyAlignment="1"/>
    <xf numFmtId="3" fontId="3" fillId="0" borderId="0" xfId="0" applyNumberFormat="1" applyFont="1" applyFill="1" applyAlignment="1"/>
    <xf numFmtId="0" fontId="16" fillId="2" borderId="0" xfId="0" applyFont="1" applyFill="1" applyProtection="1">
      <protection locked="0"/>
    </xf>
    <xf numFmtId="0" fontId="9" fillId="0" borderId="0" xfId="0" applyFont="1" applyFill="1"/>
    <xf numFmtId="0" fontId="9" fillId="0" borderId="0" xfId="0" applyFont="1" applyFill="1" applyBorder="1"/>
    <xf numFmtId="3" fontId="10" fillId="0" borderId="0" xfId="0" applyNumberFormat="1" applyFont="1" applyFill="1" applyBorder="1" applyAlignment="1">
      <alignment wrapText="1"/>
    </xf>
    <xf numFmtId="3" fontId="11" fillId="0" borderId="0" xfId="0" applyNumberFormat="1" applyFont="1" applyFill="1" applyBorder="1" applyAlignment="1">
      <alignment wrapText="1"/>
    </xf>
    <xf numFmtId="0" fontId="9" fillId="0" borderId="0" xfId="0" applyFont="1" applyFill="1" applyBorder="1" applyAlignment="1">
      <alignment horizontal="right"/>
    </xf>
    <xf numFmtId="3" fontId="12" fillId="0" borderId="0" xfId="0" applyNumberFormat="1" applyFont="1" applyFill="1" applyAlignment="1"/>
    <xf numFmtId="3" fontId="6" fillId="0" borderId="0" xfId="0" applyNumberFormat="1" applyFont="1" applyFill="1" applyBorder="1" applyAlignment="1">
      <alignment wrapText="1"/>
    </xf>
    <xf numFmtId="3" fontId="7" fillId="5" borderId="4" xfId="0" applyNumberFormat="1" applyFont="1" applyFill="1" applyBorder="1" applyAlignment="1" applyProtection="1">
      <alignment wrapText="1"/>
      <protection locked="0"/>
    </xf>
    <xf numFmtId="3" fontId="7" fillId="5" borderId="5" xfId="0" applyNumberFormat="1" applyFont="1" applyFill="1" applyBorder="1" applyAlignment="1" applyProtection="1">
      <alignment wrapText="1"/>
      <protection locked="0"/>
    </xf>
    <xf numFmtId="3" fontId="7" fillId="5" borderId="17" xfId="0" applyNumberFormat="1" applyFont="1" applyFill="1" applyBorder="1" applyAlignment="1" applyProtection="1">
      <alignment wrapText="1"/>
      <protection locked="0"/>
    </xf>
    <xf numFmtId="3" fontId="7" fillId="5" borderId="7" xfId="0" applyNumberFormat="1" applyFont="1" applyFill="1" applyBorder="1" applyAlignment="1" applyProtection="1">
      <alignment wrapText="1"/>
      <protection locked="0"/>
    </xf>
    <xf numFmtId="3" fontId="6" fillId="5" borderId="5" xfId="0" applyNumberFormat="1" applyFont="1" applyFill="1" applyBorder="1" applyAlignment="1" applyProtection="1">
      <alignment wrapText="1"/>
      <protection locked="0"/>
    </xf>
    <xf numFmtId="3" fontId="7" fillId="5" borderId="4" xfId="0" applyNumberFormat="1" applyFont="1" applyFill="1" applyBorder="1" applyAlignment="1" applyProtection="1">
      <alignment horizontal="right" wrapText="1"/>
      <protection locked="0"/>
    </xf>
    <xf numFmtId="3" fontId="7" fillId="5" borderId="5" xfId="0" applyNumberFormat="1" applyFont="1" applyFill="1" applyBorder="1" applyAlignment="1" applyProtection="1">
      <alignment horizontal="right" wrapText="1"/>
      <protection locked="0"/>
    </xf>
    <xf numFmtId="3" fontId="8" fillId="0" borderId="0" xfId="0" applyNumberFormat="1" applyFont="1" applyFill="1" applyBorder="1" applyAlignment="1">
      <alignment wrapText="1"/>
    </xf>
    <xf numFmtId="3" fontId="8" fillId="0" borderId="12" xfId="0" applyNumberFormat="1" applyFont="1" applyFill="1" applyBorder="1" applyAlignment="1">
      <alignment wrapText="1"/>
    </xf>
    <xf numFmtId="3" fontId="5" fillId="0" borderId="1" xfId="0" applyNumberFormat="1" applyFont="1" applyFill="1" applyBorder="1"/>
    <xf numFmtId="3" fontId="10" fillId="0" borderId="0" xfId="0" applyNumberFormat="1" applyFont="1" applyFill="1" applyBorder="1" applyAlignment="1" applyProtection="1">
      <alignment wrapText="1"/>
      <protection locked="0"/>
    </xf>
    <xf numFmtId="3" fontId="7" fillId="6" borderId="5" xfId="0" applyNumberFormat="1" applyFont="1" applyFill="1" applyBorder="1" applyAlignment="1" applyProtection="1">
      <alignment wrapText="1"/>
      <protection locked="0"/>
    </xf>
    <xf numFmtId="3" fontId="7" fillId="6" borderId="17" xfId="0" applyNumberFormat="1" applyFont="1" applyFill="1" applyBorder="1" applyAlignment="1" applyProtection="1">
      <alignment wrapText="1"/>
      <protection locked="0"/>
    </xf>
    <xf numFmtId="3" fontId="7" fillId="6" borderId="7" xfId="0" applyNumberFormat="1" applyFont="1" applyFill="1" applyBorder="1" applyAlignment="1" applyProtection="1">
      <alignment wrapText="1"/>
      <protection locked="0"/>
    </xf>
    <xf numFmtId="3" fontId="6" fillId="6" borderId="5" xfId="0" applyNumberFormat="1" applyFont="1" applyFill="1" applyBorder="1" applyAlignment="1" applyProtection="1">
      <alignment wrapText="1"/>
      <protection locked="0"/>
    </xf>
    <xf numFmtId="3" fontId="7" fillId="6" borderId="4" xfId="0" applyNumberFormat="1" applyFont="1" applyFill="1" applyBorder="1" applyAlignment="1" applyProtection="1">
      <alignment horizontal="right" wrapText="1"/>
      <protection locked="0"/>
    </xf>
    <xf numFmtId="3" fontId="7" fillId="6" borderId="5" xfId="0" applyNumberFormat="1" applyFont="1" applyFill="1" applyBorder="1" applyAlignment="1" applyProtection="1">
      <alignment horizontal="right" wrapText="1"/>
      <protection locked="0"/>
    </xf>
    <xf numFmtId="0" fontId="17" fillId="2" borderId="0" xfId="0" applyFont="1" applyFill="1"/>
    <xf numFmtId="0" fontId="0" fillId="0" borderId="0" xfId="0" applyBorder="1"/>
    <xf numFmtId="0" fontId="0" fillId="0" borderId="11" xfId="0" applyBorder="1"/>
    <xf numFmtId="0" fontId="0" fillId="5" borderId="19" xfId="0" applyFill="1" applyBorder="1" applyAlignment="1" applyProtection="1">
      <alignment horizontal="right"/>
      <protection locked="0"/>
    </xf>
    <xf numFmtId="0" fontId="0" fillId="5" borderId="22" xfId="0" applyFill="1" applyBorder="1" applyAlignment="1" applyProtection="1">
      <alignment horizontal="right"/>
      <protection locked="0"/>
    </xf>
    <xf numFmtId="0" fontId="0" fillId="7" borderId="0" xfId="0" applyFill="1" applyAlignment="1" applyProtection="1">
      <alignment horizontal="right"/>
      <protection locked="0"/>
    </xf>
    <xf numFmtId="0" fontId="0" fillId="7" borderId="19" xfId="0" applyFill="1" applyBorder="1" applyAlignment="1" applyProtection="1">
      <alignment horizontal="right"/>
      <protection locked="0"/>
    </xf>
    <xf numFmtId="0" fontId="0" fillId="5" borderId="27" xfId="0" applyFill="1" applyBorder="1" applyAlignment="1" applyProtection="1">
      <alignment horizontal="right"/>
      <protection locked="0"/>
    </xf>
    <xf numFmtId="0" fontId="0" fillId="5" borderId="28" xfId="0" applyFill="1" applyBorder="1" applyAlignment="1" applyProtection="1">
      <alignment horizontal="right"/>
      <protection locked="0"/>
    </xf>
    <xf numFmtId="0" fontId="0" fillId="7" borderId="11" xfId="0" applyFill="1" applyBorder="1" applyAlignment="1" applyProtection="1">
      <alignment horizontal="right"/>
      <protection locked="0"/>
    </xf>
    <xf numFmtId="0" fontId="0" fillId="7" borderId="28" xfId="0" applyFill="1" applyBorder="1" applyAlignment="1" applyProtection="1">
      <alignment horizontal="right"/>
      <protection locked="0"/>
    </xf>
    <xf numFmtId="0" fontId="0" fillId="7" borderId="27" xfId="0" applyFill="1" applyBorder="1" applyAlignment="1" applyProtection="1">
      <alignment horizontal="right"/>
      <protection locked="0"/>
    </xf>
    <xf numFmtId="0" fontId="7" fillId="0" borderId="0" xfId="0" applyFont="1" applyFill="1" applyBorder="1" applyAlignment="1" applyProtection="1"/>
    <xf numFmtId="3" fontId="6" fillId="0" borderId="3" xfId="0" applyNumberFormat="1" applyFont="1" applyFill="1" applyBorder="1" applyAlignment="1" applyProtection="1">
      <alignment wrapText="1"/>
      <protection hidden="1"/>
    </xf>
    <xf numFmtId="0" fontId="6" fillId="0" borderId="3" xfId="0" applyFont="1" applyBorder="1" applyAlignment="1" applyProtection="1">
      <alignment wrapText="1"/>
      <protection hidden="1"/>
    </xf>
    <xf numFmtId="3" fontId="6" fillId="0" borderId="3" xfId="0" applyNumberFormat="1" applyFont="1" applyBorder="1" applyAlignment="1" applyProtection="1">
      <alignment wrapText="1"/>
      <protection hidden="1"/>
    </xf>
    <xf numFmtId="3" fontId="6" fillId="0" borderId="1" xfId="0" applyNumberFormat="1" applyFont="1" applyFill="1" applyBorder="1" applyAlignment="1" applyProtection="1">
      <alignment wrapText="1"/>
      <protection hidden="1"/>
    </xf>
    <xf numFmtId="3" fontId="6" fillId="0" borderId="0" xfId="0" applyNumberFormat="1" applyFont="1" applyFill="1" applyBorder="1" applyAlignment="1" applyProtection="1">
      <alignment wrapText="1"/>
      <protection hidden="1"/>
    </xf>
    <xf numFmtId="3" fontId="7" fillId="0" borderId="1" xfId="0" applyNumberFormat="1" applyFont="1" applyFill="1" applyBorder="1" applyAlignment="1" applyProtection="1">
      <alignment wrapText="1"/>
      <protection hidden="1"/>
    </xf>
    <xf numFmtId="3" fontId="7" fillId="0" borderId="0" xfId="0" applyNumberFormat="1" applyFont="1" applyFill="1" applyBorder="1" applyAlignment="1" applyProtection="1">
      <alignment wrapText="1"/>
      <protection hidden="1"/>
    </xf>
    <xf numFmtId="3" fontId="7" fillId="4" borderId="4" xfId="0" applyNumberFormat="1" applyFont="1" applyFill="1" applyBorder="1" applyAlignment="1" applyProtection="1">
      <alignment wrapText="1"/>
      <protection hidden="1"/>
    </xf>
    <xf numFmtId="3" fontId="7" fillId="0" borderId="4" xfId="0" applyNumberFormat="1" applyFont="1" applyBorder="1" applyAlignment="1" applyProtection="1">
      <alignment wrapText="1"/>
      <protection hidden="1"/>
    </xf>
    <xf numFmtId="3" fontId="6" fillId="0" borderId="9" xfId="0" applyNumberFormat="1" applyFont="1" applyBorder="1" applyAlignment="1" applyProtection="1">
      <alignment wrapText="1"/>
      <protection hidden="1"/>
    </xf>
    <xf numFmtId="3" fontId="7" fillId="4" borderId="18" xfId="0" applyNumberFormat="1" applyFont="1" applyFill="1" applyBorder="1" applyAlignment="1" applyProtection="1">
      <alignment wrapText="1"/>
      <protection hidden="1"/>
    </xf>
    <xf numFmtId="3" fontId="7" fillId="0" borderId="5" xfId="0" applyNumberFormat="1" applyFont="1" applyBorder="1" applyAlignment="1" applyProtection="1">
      <alignment wrapText="1"/>
      <protection hidden="1"/>
    </xf>
    <xf numFmtId="3" fontId="7" fillId="0" borderId="17" xfId="0" applyNumberFormat="1" applyFont="1" applyFill="1" applyBorder="1" applyAlignment="1" applyProtection="1">
      <alignment wrapText="1"/>
      <protection hidden="1"/>
    </xf>
    <xf numFmtId="3" fontId="7" fillId="0" borderId="7" xfId="0" applyNumberFormat="1" applyFont="1" applyBorder="1" applyAlignment="1" applyProtection="1">
      <alignment wrapText="1"/>
      <protection hidden="1"/>
    </xf>
    <xf numFmtId="3" fontId="7" fillId="4" borderId="5" xfId="0" applyNumberFormat="1" applyFont="1" applyFill="1" applyBorder="1" applyAlignment="1" applyProtection="1">
      <alignment wrapText="1"/>
      <protection hidden="1"/>
    </xf>
    <xf numFmtId="3" fontId="7" fillId="0" borderId="1" xfId="0" applyNumberFormat="1" applyFont="1" applyBorder="1" applyAlignment="1" applyProtection="1">
      <alignment wrapText="1"/>
      <protection hidden="1"/>
    </xf>
    <xf numFmtId="3" fontId="7" fillId="0" borderId="0" xfId="0" applyNumberFormat="1" applyFont="1" applyBorder="1" applyAlignment="1" applyProtection="1">
      <alignment wrapText="1"/>
      <protection hidden="1"/>
    </xf>
    <xf numFmtId="3" fontId="11" fillId="0" borderId="0" xfId="0" applyNumberFormat="1" applyFont="1" applyFill="1" applyBorder="1" applyAlignment="1" applyProtection="1">
      <alignment wrapText="1"/>
      <protection hidden="1"/>
    </xf>
    <xf numFmtId="3" fontId="5" fillId="0" borderId="0" xfId="0" applyNumberFormat="1" applyFont="1" applyBorder="1" applyAlignment="1" applyProtection="1">
      <alignment horizontal="center"/>
      <protection hidden="1"/>
    </xf>
    <xf numFmtId="3" fontId="5" fillId="0" borderId="0" xfId="0" applyNumberFormat="1" applyFont="1" applyFill="1" applyBorder="1" applyAlignment="1" applyProtection="1">
      <alignment horizontal="center"/>
      <protection hidden="1"/>
    </xf>
    <xf numFmtId="0" fontId="9" fillId="0" borderId="0" xfId="0" applyFont="1" applyFill="1" applyProtection="1">
      <protection hidden="1"/>
    </xf>
    <xf numFmtId="3" fontId="5" fillId="0" borderId="11" xfId="0" applyNumberFormat="1" applyFont="1" applyBorder="1" applyAlignment="1" applyProtection="1">
      <alignment horizontal="right"/>
      <protection hidden="1"/>
    </xf>
    <xf numFmtId="0" fontId="9" fillId="0" borderId="0" xfId="0" applyFont="1" applyFill="1" applyBorder="1" applyAlignment="1" applyProtection="1">
      <alignment horizontal="right"/>
      <protection hidden="1"/>
    </xf>
    <xf numFmtId="3" fontId="5" fillId="0" borderId="0" xfId="0" applyNumberFormat="1" applyFont="1" applyBorder="1" applyProtection="1">
      <protection hidden="1"/>
    </xf>
    <xf numFmtId="3" fontId="5" fillId="0" borderId="0" xfId="0" applyNumberFormat="1" applyFont="1" applyFill="1" applyBorder="1" applyProtection="1">
      <protection hidden="1"/>
    </xf>
    <xf numFmtId="0" fontId="9" fillId="0" borderId="0" xfId="0" applyFont="1" applyFill="1" applyBorder="1" applyProtection="1">
      <protection hidden="1"/>
    </xf>
    <xf numFmtId="3" fontId="3" fillId="0" borderId="0" xfId="0" applyNumberFormat="1" applyFont="1" applyAlignment="1" applyProtection="1">
      <protection hidden="1"/>
    </xf>
    <xf numFmtId="3" fontId="3" fillId="0" borderId="0" xfId="0" applyNumberFormat="1" applyFont="1" applyFill="1" applyAlignment="1" applyProtection="1">
      <protection hidden="1"/>
    </xf>
    <xf numFmtId="3" fontId="12" fillId="0" borderId="0" xfId="0" applyNumberFormat="1" applyFont="1" applyFill="1" applyAlignment="1" applyProtection="1">
      <protection hidden="1"/>
    </xf>
    <xf numFmtId="3" fontId="10" fillId="0" borderId="0" xfId="0" applyNumberFormat="1" applyFont="1" applyFill="1" applyBorder="1" applyAlignment="1" applyProtection="1">
      <alignment wrapText="1"/>
      <protection hidden="1"/>
    </xf>
    <xf numFmtId="3" fontId="5" fillId="0" borderId="3" xfId="0" applyNumberFormat="1" applyFont="1" applyFill="1" applyBorder="1" applyProtection="1">
      <protection hidden="1"/>
    </xf>
    <xf numFmtId="3" fontId="7" fillId="0" borderId="4" xfId="0" applyNumberFormat="1" applyFont="1" applyBorder="1" applyAlignment="1" applyProtection="1">
      <alignment horizontal="right" wrapText="1"/>
      <protection hidden="1"/>
    </xf>
    <xf numFmtId="3" fontId="7" fillId="0" borderId="5" xfId="0" applyNumberFormat="1" applyFont="1" applyBorder="1" applyAlignment="1" applyProtection="1">
      <alignment horizontal="right" wrapText="1"/>
      <protection hidden="1"/>
    </xf>
    <xf numFmtId="3" fontId="6" fillId="0" borderId="0" xfId="0" applyNumberFormat="1" applyFont="1" applyFill="1" applyBorder="1" applyAlignment="1" applyProtection="1">
      <alignment wrapText="1"/>
      <protection locked="0"/>
    </xf>
    <xf numFmtId="3" fontId="3" fillId="0" borderId="5" xfId="0" applyNumberFormat="1" applyFont="1" applyBorder="1" applyAlignment="1" applyProtection="1">
      <alignment horizontal="right"/>
      <protection hidden="1"/>
    </xf>
    <xf numFmtId="3" fontId="7" fillId="0" borderId="4" xfId="0" applyNumberFormat="1" applyFont="1" applyBorder="1" applyAlignment="1" applyProtection="1">
      <alignment horizontal="right"/>
      <protection hidden="1"/>
    </xf>
    <xf numFmtId="3" fontId="7" fillId="0" borderId="16" xfId="0" applyNumberFormat="1" applyFont="1" applyBorder="1" applyAlignment="1" applyProtection="1">
      <alignment wrapText="1"/>
      <protection hidden="1"/>
    </xf>
    <xf numFmtId="0" fontId="3" fillId="0" borderId="0" xfId="0" applyFont="1" applyAlignment="1" applyProtection="1"/>
    <xf numFmtId="0" fontId="6" fillId="0" borderId="0" xfId="0" applyFont="1" applyBorder="1" applyAlignment="1" applyProtection="1">
      <alignment wrapText="1"/>
    </xf>
    <xf numFmtId="0" fontId="6" fillId="0" borderId="0" xfId="0" applyFont="1" applyBorder="1" applyAlignment="1" applyProtection="1"/>
    <xf numFmtId="0" fontId="7" fillId="0" borderId="0" xfId="0" applyFont="1" applyBorder="1" applyAlignment="1" applyProtection="1">
      <alignment wrapText="1"/>
    </xf>
    <xf numFmtId="0" fontId="7" fillId="3" borderId="0" xfId="0" applyFont="1" applyFill="1" applyBorder="1" applyAlignment="1" applyProtection="1">
      <protection locked="0"/>
    </xf>
    <xf numFmtId="0" fontId="7" fillId="3" borderId="0" xfId="0" applyFont="1" applyFill="1" applyBorder="1" applyAlignment="1" applyProtection="1">
      <alignment wrapText="1"/>
      <protection locked="0"/>
    </xf>
    <xf numFmtId="9" fontId="7" fillId="3" borderId="0" xfId="0" applyNumberFormat="1" applyFont="1" applyFill="1" applyBorder="1" applyAlignment="1" applyProtection="1">
      <alignment horizontal="left"/>
      <protection locked="0"/>
    </xf>
    <xf numFmtId="0" fontId="6" fillId="0" borderId="1" xfId="0" applyFont="1" applyFill="1" applyBorder="1" applyAlignment="1"/>
    <xf numFmtId="3" fontId="5" fillId="0" borderId="12" xfId="0" applyNumberFormat="1" applyFont="1" applyBorder="1" applyAlignment="1" applyProtection="1">
      <alignment horizontal="right"/>
      <protection hidden="1"/>
    </xf>
    <xf numFmtId="3" fontId="3" fillId="0" borderId="0" xfId="0" applyNumberFormat="1" applyFont="1" applyBorder="1" applyAlignment="1"/>
    <xf numFmtId="0" fontId="7" fillId="0" borderId="0" xfId="0" applyFont="1" applyFill="1" applyBorder="1" applyAlignment="1" applyProtection="1">
      <alignment wrapText="1"/>
    </xf>
    <xf numFmtId="3" fontId="6" fillId="3" borderId="6" xfId="0" applyNumberFormat="1" applyFont="1" applyFill="1" applyBorder="1" applyAlignment="1" applyProtection="1">
      <alignment wrapText="1"/>
      <protection locked="0"/>
    </xf>
    <xf numFmtId="3" fontId="7" fillId="8" borderId="5" xfId="0" applyNumberFormat="1" applyFont="1" applyFill="1" applyBorder="1" applyAlignment="1" applyProtection="1">
      <alignment wrapText="1"/>
      <protection hidden="1"/>
    </xf>
    <xf numFmtId="3" fontId="7" fillId="8" borderId="6" xfId="0" applyNumberFormat="1" applyFont="1" applyFill="1" applyBorder="1" applyAlignment="1" applyProtection="1">
      <alignment wrapText="1"/>
      <protection hidden="1"/>
    </xf>
    <xf numFmtId="3" fontId="6" fillId="0" borderId="33" xfId="0" applyNumberFormat="1" applyFont="1" applyBorder="1" applyAlignment="1" applyProtection="1">
      <alignment wrapText="1"/>
      <protection hidden="1"/>
    </xf>
    <xf numFmtId="3" fontId="6" fillId="0" borderId="14" xfId="0" applyNumberFormat="1" applyFont="1" applyBorder="1" applyAlignment="1" applyProtection="1">
      <alignment wrapText="1"/>
      <protection hidden="1"/>
    </xf>
    <xf numFmtId="3" fontId="7" fillId="0" borderId="18" xfId="0" applyNumberFormat="1" applyFont="1" applyBorder="1" applyAlignment="1" applyProtection="1">
      <alignment horizontal="right" wrapText="1"/>
      <protection hidden="1"/>
    </xf>
    <xf numFmtId="0" fontId="5" fillId="0" borderId="3" xfId="0" applyFont="1" applyFill="1" applyBorder="1" applyAlignment="1">
      <alignment horizontal="center"/>
    </xf>
    <xf numFmtId="0" fontId="22" fillId="0" borderId="0" xfId="0" applyFont="1"/>
    <xf numFmtId="0" fontId="0" fillId="5" borderId="35" xfId="0" applyFill="1" applyBorder="1" applyAlignment="1" applyProtection="1">
      <alignment horizontal="right"/>
      <protection locked="0"/>
    </xf>
    <xf numFmtId="0" fontId="0" fillId="5" borderId="29" xfId="0" applyFill="1" applyBorder="1" applyAlignment="1" applyProtection="1">
      <alignment horizontal="right"/>
      <protection locked="0"/>
    </xf>
    <xf numFmtId="0" fontId="0" fillId="5" borderId="38" xfId="0" applyFill="1" applyBorder="1" applyAlignment="1" applyProtection="1">
      <alignment horizontal="right"/>
      <protection locked="0"/>
    </xf>
    <xf numFmtId="0" fontId="0" fillId="7" borderId="39" xfId="0" applyFill="1" applyBorder="1" applyAlignment="1" applyProtection="1">
      <alignment horizontal="right"/>
      <protection locked="0"/>
    </xf>
    <xf numFmtId="0" fontId="0" fillId="7" borderId="38" xfId="0" applyFill="1" applyBorder="1" applyAlignment="1" applyProtection="1">
      <alignment horizontal="right"/>
      <protection locked="0"/>
    </xf>
    <xf numFmtId="0" fontId="0" fillId="5" borderId="40" xfId="0" applyFill="1" applyBorder="1" applyAlignment="1" applyProtection="1">
      <alignment horizontal="right"/>
      <protection locked="0"/>
    </xf>
    <xf numFmtId="0" fontId="0" fillId="7" borderId="29" xfId="0" applyFill="1" applyBorder="1" applyAlignment="1" applyProtection="1">
      <alignment horizontal="right"/>
      <protection locked="0"/>
    </xf>
    <xf numFmtId="3" fontId="6" fillId="0" borderId="37" xfId="0" applyNumberFormat="1" applyFont="1" applyBorder="1" applyAlignment="1" applyProtection="1">
      <alignment wrapText="1"/>
      <protection hidden="1"/>
    </xf>
    <xf numFmtId="3" fontId="6" fillId="0" borderId="5" xfId="0" applyNumberFormat="1" applyFont="1" applyFill="1" applyBorder="1" applyAlignment="1" applyProtection="1">
      <alignment wrapText="1"/>
      <protection hidden="1"/>
    </xf>
    <xf numFmtId="3" fontId="6" fillId="0" borderId="9" xfId="0" applyNumberFormat="1" applyFont="1" applyFill="1" applyBorder="1" applyAlignment="1" applyProtection="1">
      <alignment wrapText="1"/>
      <protection hidden="1"/>
    </xf>
    <xf numFmtId="3" fontId="6" fillId="0" borderId="7" xfId="0" applyNumberFormat="1" applyFont="1" applyFill="1" applyBorder="1" applyAlignment="1" applyProtection="1">
      <alignment wrapText="1"/>
      <protection hidden="1"/>
    </xf>
    <xf numFmtId="3" fontId="7" fillId="0" borderId="18" xfId="0" applyNumberFormat="1" applyFont="1" applyFill="1" applyBorder="1" applyAlignment="1" applyProtection="1">
      <alignment wrapText="1"/>
      <protection hidden="1"/>
    </xf>
    <xf numFmtId="3" fontId="6" fillId="0" borderId="33" xfId="0" applyNumberFormat="1" applyFont="1" applyFill="1" applyBorder="1" applyAlignment="1" applyProtection="1">
      <alignment wrapText="1"/>
      <protection hidden="1"/>
    </xf>
    <xf numFmtId="3" fontId="6" fillId="0" borderId="14" xfId="0" applyNumberFormat="1" applyFont="1" applyFill="1" applyBorder="1" applyAlignment="1" applyProtection="1">
      <alignment wrapText="1"/>
      <protection hidden="1"/>
    </xf>
    <xf numFmtId="3" fontId="6" fillId="0" borderId="8" xfId="0" applyNumberFormat="1" applyFont="1" applyFill="1" applyBorder="1" applyAlignment="1" applyProtection="1">
      <alignment wrapText="1"/>
      <protection hidden="1"/>
    </xf>
    <xf numFmtId="3" fontId="6" fillId="0" borderId="17" xfId="0" applyNumberFormat="1" applyFont="1" applyFill="1" applyBorder="1" applyAlignment="1" applyProtection="1">
      <alignment wrapText="1"/>
      <protection hidden="1"/>
    </xf>
    <xf numFmtId="3" fontId="6" fillId="0" borderId="32" xfId="0" applyNumberFormat="1" applyFont="1" applyFill="1" applyBorder="1" applyAlignment="1" applyProtection="1">
      <alignment wrapText="1"/>
      <protection hidden="1"/>
    </xf>
    <xf numFmtId="3" fontId="6" fillId="0" borderId="34" xfId="0" applyNumberFormat="1" applyFont="1" applyFill="1" applyBorder="1" applyAlignment="1" applyProtection="1">
      <alignment wrapText="1"/>
      <protection hidden="1"/>
    </xf>
    <xf numFmtId="3" fontId="7" fillId="0" borderId="12" xfId="0" applyNumberFormat="1" applyFont="1" applyFill="1" applyBorder="1" applyAlignment="1" applyProtection="1">
      <alignment wrapText="1"/>
      <protection hidden="1"/>
    </xf>
    <xf numFmtId="3" fontId="5" fillId="0" borderId="3" xfId="0" applyNumberFormat="1" applyFont="1" applyBorder="1" applyAlignment="1" applyProtection="1">
      <alignment horizontal="center"/>
      <protection hidden="1"/>
    </xf>
    <xf numFmtId="3" fontId="5" fillId="0" borderId="3" xfId="0" applyNumberFormat="1" applyFont="1" applyFill="1" applyBorder="1" applyAlignment="1" applyProtection="1">
      <alignment horizontal="center"/>
      <protection hidden="1"/>
    </xf>
    <xf numFmtId="0" fontId="5" fillId="0" borderId="3" xfId="0" applyFont="1" applyBorder="1" applyAlignment="1">
      <alignment horizontal="center"/>
    </xf>
    <xf numFmtId="3" fontId="6" fillId="3" borderId="9" xfId="0" applyNumberFormat="1" applyFont="1" applyFill="1" applyBorder="1" applyAlignment="1" applyProtection="1">
      <alignment wrapText="1"/>
      <protection locked="0"/>
    </xf>
    <xf numFmtId="3" fontId="7" fillId="4" borderId="41" xfId="0" applyNumberFormat="1" applyFont="1" applyFill="1" applyBorder="1" applyAlignment="1" applyProtection="1">
      <alignment wrapText="1"/>
      <protection hidden="1"/>
    </xf>
    <xf numFmtId="3" fontId="7" fillId="4" borderId="35" xfId="0" applyNumberFormat="1" applyFont="1" applyFill="1" applyBorder="1" applyAlignment="1" applyProtection="1">
      <alignment wrapText="1"/>
      <protection hidden="1"/>
    </xf>
    <xf numFmtId="3" fontId="7" fillId="0" borderId="35" xfId="0" applyNumberFormat="1" applyFont="1" applyBorder="1" applyAlignment="1" applyProtection="1">
      <alignment wrapText="1"/>
      <protection hidden="1"/>
    </xf>
    <xf numFmtId="3" fontId="7" fillId="6" borderId="35" xfId="0" applyNumberFormat="1" applyFont="1" applyFill="1" applyBorder="1" applyAlignment="1" applyProtection="1">
      <alignment wrapText="1"/>
      <protection locked="0"/>
    </xf>
    <xf numFmtId="3" fontId="7" fillId="6" borderId="36" xfId="0" applyNumberFormat="1" applyFont="1" applyFill="1" applyBorder="1" applyAlignment="1" applyProtection="1">
      <alignment wrapText="1"/>
      <protection locked="0"/>
    </xf>
    <xf numFmtId="3" fontId="7" fillId="0" borderId="5" xfId="0" applyNumberFormat="1" applyFont="1" applyBorder="1" applyAlignment="1" applyProtection="1">
      <alignment horizontal="right"/>
      <protection hidden="1"/>
    </xf>
    <xf numFmtId="3" fontId="7" fillId="0" borderId="17" xfId="0" applyNumberFormat="1" applyFont="1" applyBorder="1" applyAlignment="1" applyProtection="1">
      <alignment wrapText="1"/>
      <protection hidden="1"/>
    </xf>
    <xf numFmtId="3" fontId="7" fillId="4" borderId="0" xfId="0" applyNumberFormat="1" applyFont="1" applyFill="1" applyBorder="1" applyAlignment="1">
      <alignment wrapText="1"/>
    </xf>
    <xf numFmtId="3" fontId="3" fillId="4" borderId="0" xfId="0" applyNumberFormat="1" applyFont="1" applyFill="1" applyBorder="1" applyAlignment="1"/>
    <xf numFmtId="3" fontId="6" fillId="0" borderId="10" xfId="0" applyNumberFormat="1" applyFont="1" applyBorder="1" applyAlignment="1" applyProtection="1">
      <alignment wrapText="1"/>
      <protection hidden="1"/>
    </xf>
    <xf numFmtId="0" fontId="5" fillId="3" borderId="5" xfId="0" applyFont="1" applyFill="1" applyBorder="1" applyAlignment="1" applyProtection="1">
      <alignment horizontal="center"/>
      <protection locked="0"/>
    </xf>
    <xf numFmtId="164" fontId="5" fillId="3" borderId="7" xfId="0" applyNumberFormat="1" applyFont="1" applyFill="1" applyBorder="1" applyAlignment="1" applyProtection="1">
      <alignment horizontal="center"/>
      <protection locked="0"/>
    </xf>
    <xf numFmtId="0" fontId="0" fillId="3" borderId="5" xfId="0" applyFill="1" applyBorder="1" applyAlignment="1" applyProtection="1">
      <alignment horizontal="center"/>
      <protection locked="0"/>
    </xf>
    <xf numFmtId="0" fontId="0" fillId="3" borderId="18" xfId="0" applyFill="1" applyBorder="1" applyAlignment="1" applyProtection="1">
      <alignment horizontal="center"/>
      <protection locked="0"/>
    </xf>
    <xf numFmtId="1" fontId="0" fillId="3" borderId="5" xfId="0" applyNumberFormat="1" applyFill="1" applyBorder="1" applyAlignment="1" applyProtection="1">
      <alignment horizontal="center"/>
      <protection locked="0"/>
    </xf>
    <xf numFmtId="0" fontId="5" fillId="3" borderId="18" xfId="0" applyFont="1" applyFill="1" applyBorder="1" applyAlignment="1" applyProtection="1">
      <alignment horizontal="center"/>
      <protection locked="0"/>
    </xf>
    <xf numFmtId="0" fontId="0" fillId="3" borderId="13" xfId="0" applyFill="1" applyBorder="1" applyAlignment="1" applyProtection="1">
      <alignment horizontal="center"/>
      <protection locked="0"/>
    </xf>
    <xf numFmtId="0" fontId="23" fillId="2" borderId="0" xfId="0" applyFont="1" applyFill="1" applyAlignment="1">
      <alignment horizontal="center"/>
    </xf>
    <xf numFmtId="0" fontId="23" fillId="2" borderId="0" xfId="0" applyFont="1" applyFill="1"/>
    <xf numFmtId="0" fontId="23" fillId="2" borderId="0" xfId="0" applyFont="1" applyFill="1" applyAlignment="1">
      <alignment vertical="center"/>
    </xf>
    <xf numFmtId="0" fontId="22" fillId="7" borderId="11" xfId="0" applyFont="1" applyFill="1" applyBorder="1" applyAlignment="1" applyProtection="1">
      <alignment horizontal="left"/>
      <protection locked="0"/>
    </xf>
    <xf numFmtId="0" fontId="0" fillId="7" borderId="11" xfId="0" applyFill="1" applyBorder="1" applyAlignment="1" applyProtection="1">
      <alignment horizontal="left"/>
      <protection locked="0"/>
    </xf>
    <xf numFmtId="0" fontId="0" fillId="7" borderId="39" xfId="0" applyFill="1" applyBorder="1" applyAlignment="1" applyProtection="1">
      <alignment horizontal="left"/>
      <protection locked="0"/>
    </xf>
    <xf numFmtId="0" fontId="1" fillId="0" borderId="0" xfId="0" applyFont="1"/>
    <xf numFmtId="0" fontId="0" fillId="2" borderId="0" xfId="0" applyFill="1" applyAlignment="1" applyProtection="1">
      <alignment horizontal="center"/>
    </xf>
    <xf numFmtId="3" fontId="5" fillId="0" borderId="0" xfId="0" applyNumberFormat="1" applyFont="1" applyBorder="1" applyAlignment="1" applyProtection="1">
      <alignment horizontal="left"/>
      <protection hidden="1"/>
    </xf>
    <xf numFmtId="0" fontId="0" fillId="0" borderId="0" xfId="0" applyFill="1" applyBorder="1" applyAlignment="1" applyProtection="1">
      <alignment horizontal="center"/>
    </xf>
    <xf numFmtId="0" fontId="1" fillId="2" borderId="0" xfId="0" applyFont="1" applyFill="1" applyProtection="1">
      <protection locked="0"/>
    </xf>
    <xf numFmtId="0" fontId="0" fillId="4" borderId="0" xfId="0" applyFill="1" applyBorder="1"/>
    <xf numFmtId="3" fontId="7" fillId="0" borderId="11" xfId="0" applyNumberFormat="1" applyFont="1" applyBorder="1" applyAlignment="1" applyProtection="1">
      <alignment wrapText="1"/>
      <protection hidden="1"/>
    </xf>
    <xf numFmtId="0" fontId="17" fillId="0" borderId="0" xfId="0" applyFont="1"/>
    <xf numFmtId="3" fontId="5" fillId="0" borderId="0" xfId="0" applyNumberFormat="1" applyFont="1" applyFill="1" applyBorder="1" applyAlignment="1" applyProtection="1">
      <alignment horizontal="left"/>
      <protection hidden="1"/>
    </xf>
    <xf numFmtId="0" fontId="4" fillId="0" borderId="0" xfId="0" applyFont="1" applyAlignment="1" applyProtection="1">
      <alignment horizontal="left"/>
    </xf>
    <xf numFmtId="3" fontId="5" fillId="0" borderId="12" xfId="0" applyNumberFormat="1" applyFont="1" applyBorder="1" applyAlignment="1" applyProtection="1">
      <alignment horizontal="left"/>
      <protection hidden="1"/>
    </xf>
    <xf numFmtId="3" fontId="5" fillId="0" borderId="11" xfId="0" applyNumberFormat="1" applyFont="1" applyBorder="1" applyAlignment="1" applyProtection="1">
      <alignment horizontal="left"/>
      <protection hidden="1"/>
    </xf>
    <xf numFmtId="0" fontId="3" fillId="0" borderId="0" xfId="0" applyFont="1" applyAlignment="1" applyProtection="1">
      <alignment horizontal="left"/>
    </xf>
    <xf numFmtId="3" fontId="3" fillId="0" borderId="0" xfId="0" applyNumberFormat="1" applyFont="1" applyAlignment="1" applyProtection="1">
      <alignment horizontal="left"/>
      <protection hidden="1"/>
    </xf>
    <xf numFmtId="3" fontId="3" fillId="0" borderId="0" xfId="0" applyNumberFormat="1" applyFont="1" applyFill="1" applyAlignment="1" applyProtection="1">
      <alignment horizontal="left"/>
      <protection hidden="1"/>
    </xf>
    <xf numFmtId="3" fontId="5" fillId="0" borderId="0" xfId="0" applyNumberFormat="1" applyFont="1" applyBorder="1" applyAlignment="1" applyProtection="1">
      <protection hidden="1"/>
    </xf>
    <xf numFmtId="3" fontId="0" fillId="0" borderId="0" xfId="0" applyNumberFormat="1" applyAlignment="1" applyProtection="1">
      <protection hidden="1"/>
    </xf>
    <xf numFmtId="3" fontId="5" fillId="0" borderId="0" xfId="0" applyNumberFormat="1" applyFont="1" applyBorder="1" applyAlignment="1" applyProtection="1">
      <alignment horizontal="left"/>
      <protection hidden="1"/>
    </xf>
    <xf numFmtId="1" fontId="5" fillId="0" borderId="0" xfId="0" applyNumberFormat="1" applyFont="1" applyBorder="1" applyAlignment="1" applyProtection="1">
      <alignment horizontal="left"/>
      <protection hidden="1"/>
    </xf>
    <xf numFmtId="0" fontId="5" fillId="0" borderId="3" xfId="0" applyFont="1" applyFill="1" applyBorder="1" applyAlignment="1" applyProtection="1">
      <alignment horizontal="center"/>
      <protection hidden="1"/>
    </xf>
    <xf numFmtId="0" fontId="0" fillId="0" borderId="23" xfId="0" applyFill="1" applyBorder="1" applyAlignment="1" applyProtection="1">
      <alignment horizontal="center"/>
      <protection hidden="1"/>
    </xf>
    <xf numFmtId="0" fontId="0" fillId="0" borderId="24" xfId="0" applyFill="1" applyBorder="1" applyAlignment="1" applyProtection="1">
      <alignment horizontal="center"/>
      <protection hidden="1"/>
    </xf>
    <xf numFmtId="0" fontId="0" fillId="0" borderId="25" xfId="0" applyFill="1" applyBorder="1" applyAlignment="1" applyProtection="1">
      <alignment horizontal="center"/>
      <protection hidden="1"/>
    </xf>
    <xf numFmtId="0" fontId="0" fillId="0" borderId="26" xfId="0" applyFill="1" applyBorder="1" applyAlignment="1" applyProtection="1">
      <alignment horizontal="center"/>
      <protection hidden="1"/>
    </xf>
    <xf numFmtId="0" fontId="5" fillId="0" borderId="0" xfId="0" applyFont="1" applyProtection="1">
      <protection hidden="1"/>
    </xf>
    <xf numFmtId="0" fontId="5" fillId="0" borderId="11" xfId="0" applyFont="1" applyBorder="1" applyProtection="1">
      <protection hidden="1"/>
    </xf>
    <xf numFmtId="0" fontId="5" fillId="0" borderId="29" xfId="0" applyFont="1" applyBorder="1" applyProtection="1">
      <protection hidden="1"/>
    </xf>
    <xf numFmtId="0" fontId="5" fillId="0" borderId="18" xfId="0" applyFont="1" applyBorder="1" applyProtection="1">
      <protection hidden="1"/>
    </xf>
    <xf numFmtId="0" fontId="5" fillId="0" borderId="5" xfId="0" applyFont="1" applyBorder="1" applyProtection="1">
      <protection hidden="1"/>
    </xf>
    <xf numFmtId="0" fontId="0" fillId="0" borderId="31" xfId="0" applyBorder="1" applyProtection="1">
      <protection hidden="1"/>
    </xf>
    <xf numFmtId="0" fontId="0" fillId="0" borderId="18" xfId="0" applyBorder="1" applyProtection="1">
      <protection hidden="1"/>
    </xf>
    <xf numFmtId="0" fontId="0" fillId="0" borderId="5" xfId="0" applyBorder="1" applyProtection="1">
      <protection hidden="1"/>
    </xf>
    <xf numFmtId="0" fontId="0" fillId="0" borderId="0" xfId="0" applyProtection="1">
      <protection hidden="1"/>
    </xf>
    <xf numFmtId="0" fontId="0" fillId="8" borderId="0" xfId="0" applyFill="1" applyProtection="1">
      <protection hidden="1"/>
    </xf>
    <xf numFmtId="0" fontId="5" fillId="0" borderId="0" xfId="0" applyFont="1" applyFill="1" applyBorder="1" applyProtection="1">
      <protection hidden="1"/>
    </xf>
    <xf numFmtId="0" fontId="5" fillId="0" borderId="0" xfId="0" applyFont="1" applyAlignment="1" applyProtection="1">
      <alignment wrapText="1"/>
      <protection hidden="1"/>
    </xf>
    <xf numFmtId="0" fontId="5" fillId="0" borderId="3" xfId="0" applyFont="1" applyBorder="1" applyAlignment="1" applyProtection="1">
      <alignment horizontal="center"/>
      <protection hidden="1"/>
    </xf>
    <xf numFmtId="0" fontId="2" fillId="0" borderId="0" xfId="0" applyFont="1" applyProtection="1">
      <protection hidden="1"/>
    </xf>
    <xf numFmtId="0" fontId="6" fillId="0" borderId="0" xfId="0" applyFont="1" applyBorder="1" applyAlignment="1" applyProtection="1">
      <protection hidden="1"/>
    </xf>
    <xf numFmtId="3" fontId="6" fillId="0" borderId="0" xfId="0" applyNumberFormat="1" applyFont="1" applyBorder="1" applyAlignment="1" applyProtection="1">
      <alignment wrapText="1"/>
      <protection hidden="1"/>
    </xf>
    <xf numFmtId="0" fontId="6" fillId="0" borderId="1" xfId="0" applyFont="1" applyBorder="1" applyAlignment="1" applyProtection="1">
      <alignment wrapText="1"/>
      <protection hidden="1"/>
    </xf>
    <xf numFmtId="0" fontId="6" fillId="0" borderId="0" xfId="0" applyFont="1" applyBorder="1" applyAlignment="1" applyProtection="1">
      <alignment wrapText="1"/>
      <protection hidden="1"/>
    </xf>
    <xf numFmtId="0" fontId="7" fillId="0" borderId="3" xfId="0" applyFont="1" applyBorder="1" applyAlignment="1" applyProtection="1">
      <alignment wrapText="1"/>
      <protection hidden="1"/>
    </xf>
    <xf numFmtId="0" fontId="6" fillId="0" borderId="2" xfId="0" applyFont="1" applyBorder="1" applyAlignment="1" applyProtection="1">
      <alignment wrapText="1"/>
      <protection hidden="1"/>
    </xf>
    <xf numFmtId="0" fontId="4" fillId="0" borderId="0" xfId="0" applyFont="1" applyProtection="1">
      <protection hidden="1"/>
    </xf>
    <xf numFmtId="0" fontId="7" fillId="0" borderId="0" xfId="0" applyFont="1" applyBorder="1" applyAlignment="1" applyProtection="1">
      <protection hidden="1"/>
    </xf>
    <xf numFmtId="0" fontId="7" fillId="0" borderId="0" xfId="0" applyFont="1" applyFill="1" applyBorder="1" applyAlignment="1" applyProtection="1">
      <protection hidden="1"/>
    </xf>
    <xf numFmtId="0" fontId="7" fillId="0" borderId="2" xfId="0" applyFont="1" applyBorder="1" applyAlignment="1" applyProtection="1">
      <alignment wrapText="1"/>
      <protection hidden="1"/>
    </xf>
    <xf numFmtId="0" fontId="2" fillId="0" borderId="0" xfId="0" applyFont="1" applyAlignment="1" applyProtection="1">
      <alignment horizontal="left"/>
      <protection hidden="1"/>
    </xf>
    <xf numFmtId="3" fontId="3" fillId="0" borderId="0" xfId="0" applyNumberFormat="1" applyFont="1" applyBorder="1" applyAlignment="1" applyProtection="1">
      <alignment horizontal="left"/>
      <protection hidden="1"/>
    </xf>
    <xf numFmtId="0" fontId="5" fillId="0" borderId="0" xfId="0" applyFont="1" applyAlignment="1" applyProtection="1">
      <alignment horizontal="right"/>
      <protection hidden="1"/>
    </xf>
    <xf numFmtId="0" fontId="7" fillId="0" borderId="0" xfId="0" applyFont="1" applyBorder="1" applyAlignment="1" applyProtection="1">
      <alignment wrapText="1"/>
      <protection hidden="1"/>
    </xf>
    <xf numFmtId="0" fontId="21" fillId="0" borderId="0" xfId="0" applyFont="1" applyBorder="1" applyAlignment="1" applyProtection="1">
      <alignment horizontal="center"/>
      <protection hidden="1"/>
    </xf>
    <xf numFmtId="0" fontId="21" fillId="0" borderId="0" xfId="0" applyFont="1" applyBorder="1" applyAlignment="1" applyProtection="1">
      <alignment horizontal="center" wrapText="1"/>
      <protection hidden="1"/>
    </xf>
    <xf numFmtId="0" fontId="7" fillId="0" borderId="0" xfId="0" applyFont="1" applyBorder="1" applyAlignment="1" applyProtection="1">
      <alignment horizontal="left" wrapText="1"/>
      <protection hidden="1"/>
    </xf>
    <xf numFmtId="0" fontId="7" fillId="0" borderId="0" xfId="0" applyFont="1" applyFill="1" applyBorder="1" applyAlignment="1" applyProtection="1">
      <alignment wrapText="1"/>
      <protection hidden="1"/>
    </xf>
    <xf numFmtId="0" fontId="1" fillId="0" borderId="0" xfId="0" applyFont="1" applyAlignment="1" applyProtection="1"/>
    <xf numFmtId="3" fontId="5" fillId="0" borderId="1" xfId="0" applyNumberFormat="1" applyFont="1" applyBorder="1" applyProtection="1">
      <protection hidden="1"/>
    </xf>
    <xf numFmtId="3" fontId="5" fillId="0" borderId="1" xfId="0" applyNumberFormat="1" applyFont="1" applyFill="1" applyBorder="1" applyProtection="1">
      <protection hidden="1"/>
    </xf>
    <xf numFmtId="0" fontId="0" fillId="4" borderId="0" xfId="0" applyFill="1"/>
    <xf numFmtId="0" fontId="5" fillId="3" borderId="15" xfId="0" applyNumberFormat="1" applyFont="1" applyFill="1" applyBorder="1" applyAlignment="1" applyProtection="1">
      <alignment horizontal="center"/>
      <protection locked="0"/>
    </xf>
    <xf numFmtId="0" fontId="0" fillId="2" borderId="0" xfId="0" applyFont="1" applyFill="1"/>
    <xf numFmtId="0" fontId="0" fillId="4" borderId="2" xfId="0" applyFill="1" applyBorder="1"/>
    <xf numFmtId="0" fontId="0" fillId="2" borderId="2" xfId="0" applyFill="1" applyBorder="1" applyAlignment="1" applyProtection="1">
      <alignment horizontal="center"/>
    </xf>
    <xf numFmtId="0" fontId="0" fillId="2" borderId="0" xfId="0" applyFill="1" applyBorder="1"/>
    <xf numFmtId="0" fontId="5" fillId="3" borderId="13" xfId="0" applyFont="1" applyFill="1" applyBorder="1" applyAlignment="1" applyProtection="1">
      <alignment horizontal="center" vertical="center"/>
      <protection locked="0"/>
    </xf>
    <xf numFmtId="0" fontId="5" fillId="4" borderId="42" xfId="0" applyFont="1" applyFill="1" applyBorder="1" applyAlignment="1" applyProtection="1">
      <alignment horizontal="left"/>
    </xf>
    <xf numFmtId="0" fontId="5" fillId="4" borderId="12" xfId="0" applyFont="1" applyFill="1" applyBorder="1" applyAlignment="1" applyProtection="1">
      <alignment horizontal="left"/>
    </xf>
    <xf numFmtId="0" fontId="15" fillId="2" borderId="18" xfId="0" applyFont="1" applyFill="1" applyBorder="1" applyProtection="1"/>
    <xf numFmtId="0" fontId="0" fillId="0" borderId="5" xfId="0" applyFill="1" applyBorder="1" applyProtection="1"/>
    <xf numFmtId="0" fontId="0" fillId="0" borderId="0" xfId="0" applyFill="1" applyBorder="1" applyProtection="1"/>
    <xf numFmtId="0" fontId="5" fillId="2" borderId="2" xfId="0" applyFont="1" applyFill="1" applyBorder="1" applyAlignment="1" applyProtection="1">
      <alignment horizontal="center" wrapText="1"/>
    </xf>
    <xf numFmtId="0" fontId="0" fillId="2" borderId="18" xfId="0" applyFill="1" applyBorder="1" applyProtection="1"/>
    <xf numFmtId="0" fontId="0" fillId="2" borderId="5" xfId="0" applyFill="1" applyBorder="1" applyProtection="1"/>
    <xf numFmtId="0" fontId="0" fillId="2" borderId="0" xfId="0" applyFill="1" applyProtection="1"/>
    <xf numFmtId="0" fontId="0" fillId="2" borderId="42" xfId="0" applyFont="1" applyFill="1" applyBorder="1" applyAlignment="1" applyProtection="1">
      <alignment horizontal="left"/>
    </xf>
    <xf numFmtId="0" fontId="0" fillId="2" borderId="4" xfId="0" applyFont="1" applyFill="1" applyBorder="1" applyAlignment="1" applyProtection="1">
      <alignment horizontal="left"/>
    </xf>
    <xf numFmtId="0" fontId="0" fillId="2" borderId="12" xfId="0" applyFill="1" applyBorder="1" applyProtection="1"/>
    <xf numFmtId="0" fontId="0" fillId="2" borderId="11" xfId="0" applyFill="1" applyBorder="1" applyProtection="1"/>
    <xf numFmtId="0" fontId="0" fillId="2" borderId="11" xfId="0" applyFont="1" applyFill="1" applyBorder="1" applyProtection="1"/>
    <xf numFmtId="0" fontId="15" fillId="2" borderId="11" xfId="0" applyFont="1" applyFill="1" applyBorder="1" applyProtection="1"/>
    <xf numFmtId="0" fontId="15" fillId="2" borderId="0" xfId="0" applyFont="1" applyFill="1" applyBorder="1" applyProtection="1"/>
    <xf numFmtId="0" fontId="0" fillId="2" borderId="0" xfId="0" applyFont="1" applyFill="1" applyBorder="1" applyAlignment="1" applyProtection="1">
      <alignment wrapText="1"/>
    </xf>
    <xf numFmtId="0" fontId="0" fillId="2" borderId="5" xfId="0" applyFont="1" applyFill="1" applyBorder="1" applyAlignment="1" applyProtection="1">
      <alignment wrapText="1"/>
    </xf>
    <xf numFmtId="0" fontId="0" fillId="2" borderId="5" xfId="0" applyFill="1" applyBorder="1" applyAlignment="1" applyProtection="1">
      <alignment wrapText="1"/>
    </xf>
    <xf numFmtId="0" fontId="5" fillId="4" borderId="0" xfId="0" applyFont="1" applyFill="1" applyBorder="1" applyAlignment="1" applyProtection="1">
      <alignment horizontal="left" vertical="center"/>
    </xf>
    <xf numFmtId="0" fontId="0" fillId="4" borderId="0" xfId="0" applyFill="1" applyBorder="1" applyProtection="1"/>
    <xf numFmtId="0" fontId="0" fillId="4" borderId="0" xfId="0" applyFill="1" applyProtection="1"/>
    <xf numFmtId="1" fontId="18" fillId="4" borderId="0" xfId="0" applyNumberFormat="1" applyFont="1" applyFill="1" applyBorder="1" applyAlignment="1" applyProtection="1">
      <alignment horizontal="center"/>
    </xf>
    <xf numFmtId="1" fontId="17" fillId="4" borderId="0" xfId="0" applyNumberFormat="1" applyFont="1" applyFill="1" applyBorder="1" applyAlignment="1" applyProtection="1">
      <alignment horizontal="center"/>
    </xf>
    <xf numFmtId="0" fontId="17" fillId="2" borderId="0" xfId="0" applyFont="1" applyFill="1" applyProtection="1"/>
    <xf numFmtId="0" fontId="0" fillId="2" borderId="0" xfId="0" applyFill="1" applyAlignment="1" applyProtection="1">
      <alignment horizontal="left"/>
    </xf>
    <xf numFmtId="0" fontId="17" fillId="2" borderId="0" xfId="0" applyFont="1" applyFill="1" applyAlignment="1" applyProtection="1">
      <alignment horizontal="center"/>
    </xf>
    <xf numFmtId="0" fontId="0" fillId="2" borderId="0" xfId="0" applyFont="1" applyFill="1" applyAlignment="1" applyProtection="1">
      <alignment horizontal="center"/>
    </xf>
    <xf numFmtId="0" fontId="18" fillId="2" borderId="0" xfId="0" applyFont="1" applyFill="1"/>
    <xf numFmtId="0" fontId="18" fillId="2" borderId="0" xfId="0" applyFont="1" applyFill="1" applyAlignment="1">
      <alignment horizontal="center"/>
    </xf>
    <xf numFmtId="0" fontId="25" fillId="2" borderId="0" xfId="0" applyFont="1" applyFill="1" applyAlignment="1" applyProtection="1">
      <alignment vertical="center"/>
    </xf>
    <xf numFmtId="0" fontId="18" fillId="0" borderId="0" xfId="0" applyFont="1"/>
    <xf numFmtId="0" fontId="17" fillId="2" borderId="0" xfId="0" applyFont="1" applyFill="1" applyAlignment="1">
      <alignment horizontal="center"/>
    </xf>
    <xf numFmtId="0" fontId="17" fillId="2" borderId="0" xfId="0" applyFont="1" applyFill="1" applyAlignment="1">
      <alignment horizontal="center" vertical="center"/>
    </xf>
    <xf numFmtId="0" fontId="17" fillId="2" borderId="0" xfId="0" applyFont="1" applyFill="1" applyAlignment="1" applyProtection="1">
      <alignment horizontal="center" vertical="center"/>
    </xf>
    <xf numFmtId="0" fontId="17" fillId="2" borderId="0" xfId="0" applyFont="1" applyFill="1" applyAlignment="1" applyProtection="1">
      <alignment vertical="center"/>
    </xf>
    <xf numFmtId="0" fontId="17" fillId="2" borderId="0" xfId="0" applyFont="1" applyFill="1" applyAlignment="1">
      <alignment vertical="center"/>
    </xf>
    <xf numFmtId="0" fontId="1" fillId="2" borderId="0" xfId="0" applyFont="1" applyFill="1"/>
    <xf numFmtId="0" fontId="1" fillId="0" borderId="0" xfId="0" applyFont="1" applyAlignment="1"/>
    <xf numFmtId="0" fontId="5" fillId="4" borderId="2" xfId="0" applyFont="1" applyFill="1" applyBorder="1" applyAlignment="1" applyProtection="1">
      <alignment horizontal="center"/>
    </xf>
    <xf numFmtId="0" fontId="5" fillId="0" borderId="19" xfId="0" applyFont="1" applyBorder="1" applyAlignment="1" applyProtection="1">
      <alignment horizontal="center"/>
      <protection hidden="1"/>
    </xf>
    <xf numFmtId="0" fontId="5" fillId="0" borderId="20" xfId="0" applyFont="1" applyBorder="1" applyAlignment="1" applyProtection="1">
      <alignment horizontal="center"/>
      <protection hidden="1"/>
    </xf>
    <xf numFmtId="0" fontId="5" fillId="0" borderId="20" xfId="0" applyFont="1" applyFill="1" applyBorder="1" applyAlignment="1" applyProtection="1">
      <alignment horizontal="center"/>
      <protection hidden="1"/>
    </xf>
    <xf numFmtId="0" fontId="5" fillId="0" borderId="21" xfId="0" applyFont="1" applyFill="1" applyBorder="1" applyAlignment="1" applyProtection="1">
      <alignment horizontal="center"/>
      <protection hidden="1"/>
    </xf>
    <xf numFmtId="0" fontId="5" fillId="0" borderId="2" xfId="0" applyFont="1" applyFill="1" applyBorder="1" applyAlignment="1" applyProtection="1">
      <alignment horizontal="center"/>
      <protection hidden="1"/>
    </xf>
    <xf numFmtId="0" fontId="5" fillId="0" borderId="30" xfId="0" applyFont="1" applyFill="1" applyBorder="1" applyAlignment="1" applyProtection="1">
      <protection hidden="1"/>
    </xf>
    <xf numFmtId="0" fontId="0" fillId="0" borderId="30" xfId="0" applyBorder="1" applyAlignment="1" applyProtection="1">
      <protection hidden="1"/>
    </xf>
    <xf numFmtId="0" fontId="14" fillId="0" borderId="0" xfId="0" applyFont="1" applyFill="1" applyAlignment="1" applyProtection="1">
      <alignment horizontal="center" wrapText="1"/>
      <protection hidden="1"/>
    </xf>
    <xf numFmtId="0" fontId="4" fillId="0" borderId="0" xfId="0" applyFont="1" applyFill="1" applyAlignment="1" applyProtection="1">
      <alignment horizontal="center" wrapText="1"/>
      <protection hidden="1"/>
    </xf>
    <xf numFmtId="1" fontId="5" fillId="0" borderId="0" xfId="0" applyNumberFormat="1" applyFont="1" applyBorder="1" applyAlignment="1" applyProtection="1">
      <alignment horizontal="left"/>
      <protection hidden="1"/>
    </xf>
    <xf numFmtId="1" fontId="5" fillId="0" borderId="2" xfId="0" applyNumberFormat="1" applyFont="1" applyBorder="1" applyAlignment="1" applyProtection="1">
      <alignment horizontal="center"/>
      <protection hidden="1"/>
    </xf>
    <xf numFmtId="3" fontId="5" fillId="0" borderId="0" xfId="0" applyNumberFormat="1" applyFont="1" applyBorder="1" applyAlignment="1" applyProtection="1">
      <alignment horizontal="right"/>
      <protection hidden="1"/>
    </xf>
    <xf numFmtId="3" fontId="0" fillId="0" borderId="0" xfId="0" applyNumberFormat="1" applyAlignment="1" applyProtection="1">
      <alignment horizontal="right"/>
      <protection hidden="1"/>
    </xf>
    <xf numFmtId="3" fontId="5" fillId="0" borderId="0" xfId="0" applyNumberFormat="1" applyFont="1" applyAlignment="1" applyProtection="1">
      <alignment horizontal="right"/>
      <protection hidden="1"/>
    </xf>
    <xf numFmtId="0" fontId="5" fillId="0" borderId="2" xfId="0" applyFont="1" applyFill="1" applyBorder="1" applyAlignment="1">
      <alignment horizontal="center"/>
    </xf>
    <xf numFmtId="3" fontId="5" fillId="0" borderId="0" xfId="0" applyNumberFormat="1" applyFont="1" applyBorder="1" applyAlignment="1" applyProtection="1">
      <alignment horizontal="left"/>
      <protection hidden="1"/>
    </xf>
    <xf numFmtId="1" fontId="5" fillId="0" borderId="0" xfId="0" applyNumberFormat="1" applyFont="1" applyBorder="1" applyAlignment="1" applyProtection="1">
      <alignment horizontal="center"/>
      <protection hidden="1"/>
    </xf>
  </cellXfs>
  <cellStyles count="5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BFAF5"/>
      <rgbColor rgb="00F6F3E2"/>
      <rgbColor rgb="00FFFF99"/>
      <rgbColor rgb="00BCCCE4"/>
      <rgbColor rgb="00FF99CC"/>
      <rgbColor rgb="00EAEAEA"/>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O76"/>
  <sheetViews>
    <sheetView topLeftCell="A16" zoomScaleNormal="100" workbookViewId="0">
      <selection sqref="A1:B1"/>
    </sheetView>
  </sheetViews>
  <sheetFormatPr defaultColWidth="11.44140625" defaultRowHeight="13.2" x14ac:dyDescent="0.25"/>
  <cols>
    <col min="1" max="1" width="87.21875" style="15" customWidth="1"/>
    <col min="2" max="2" width="42.44140625" style="18" customWidth="1"/>
    <col min="3" max="6" width="11.44140625" style="18" customWidth="1"/>
    <col min="7" max="16" width="11.44140625" style="15" customWidth="1"/>
    <col min="17" max="19" width="11.44140625" customWidth="1"/>
  </cols>
  <sheetData>
    <row r="1" spans="1:8" s="181" customFormat="1" ht="28.5" customHeight="1" x14ac:dyDescent="0.25">
      <c r="A1" s="281" t="s">
        <v>128</v>
      </c>
      <c r="B1" s="281"/>
      <c r="C1" s="261"/>
      <c r="D1" s="261"/>
      <c r="E1" s="261"/>
      <c r="F1" s="261"/>
      <c r="G1" s="262"/>
      <c r="H1" s="262"/>
    </row>
    <row r="2" spans="1:8" s="181" customFormat="1" ht="22.2" customHeight="1" x14ac:dyDescent="0.25">
      <c r="A2" s="242" t="s">
        <v>129</v>
      </c>
      <c r="B2" s="241"/>
      <c r="C2" s="261"/>
      <c r="D2" s="261"/>
      <c r="E2" s="261"/>
      <c r="F2" s="261"/>
      <c r="G2" s="262"/>
      <c r="H2" s="262"/>
    </row>
    <row r="3" spans="1:8" s="181" customFormat="1" ht="22.2" customHeight="1" x14ac:dyDescent="0.25">
      <c r="A3" s="243" t="s">
        <v>120</v>
      </c>
      <c r="B3" s="236"/>
      <c r="C3" s="263"/>
      <c r="D3" s="263"/>
      <c r="E3" s="263"/>
      <c r="F3" s="263"/>
      <c r="G3" s="262"/>
      <c r="H3" s="262"/>
    </row>
    <row r="4" spans="1:8" s="15" customFormat="1" ht="22.2" customHeight="1" x14ac:dyDescent="0.25">
      <c r="A4" s="244" t="s">
        <v>92</v>
      </c>
      <c r="B4" s="163"/>
      <c r="C4" s="263"/>
      <c r="D4" s="263"/>
      <c r="E4" s="263"/>
      <c r="F4" s="263"/>
      <c r="G4" s="263"/>
      <c r="H4" s="250"/>
    </row>
    <row r="5" spans="1:8" s="15" customFormat="1" ht="22.2" customHeight="1" x14ac:dyDescent="0.25">
      <c r="A5" s="245" t="s">
        <v>19</v>
      </c>
      <c r="B5" s="164"/>
      <c r="C5" s="263"/>
      <c r="D5" s="263"/>
      <c r="E5" s="263"/>
      <c r="F5" s="263"/>
      <c r="G5" s="263"/>
      <c r="H5" s="250"/>
    </row>
    <row r="6" spans="1:8" s="15" customFormat="1" ht="40.200000000000003" customHeight="1" x14ac:dyDescent="0.25">
      <c r="A6" s="246"/>
      <c r="B6" s="235"/>
      <c r="C6" s="263"/>
      <c r="D6" s="263"/>
      <c r="E6" s="263"/>
      <c r="F6" s="263"/>
      <c r="G6" s="263"/>
      <c r="H6" s="250"/>
    </row>
    <row r="7" spans="1:8" s="15" customFormat="1" ht="31.95" customHeight="1" x14ac:dyDescent="0.25">
      <c r="A7" s="247" t="s">
        <v>126</v>
      </c>
      <c r="B7" s="177"/>
      <c r="C7" s="177"/>
      <c r="D7" s="177"/>
      <c r="E7" s="177"/>
      <c r="F7" s="177"/>
      <c r="G7" s="250"/>
      <c r="H7" s="250"/>
    </row>
    <row r="8" spans="1:8" s="15" customFormat="1" ht="22.2" customHeight="1" x14ac:dyDescent="0.25">
      <c r="A8" s="248" t="s">
        <v>115</v>
      </c>
      <c r="B8" s="169"/>
      <c r="C8" s="264"/>
      <c r="D8" s="264"/>
      <c r="E8" s="264"/>
      <c r="F8" s="264"/>
      <c r="G8" s="250"/>
      <c r="H8" s="250"/>
    </row>
    <row r="9" spans="1:8" s="15" customFormat="1" ht="21" customHeight="1" x14ac:dyDescent="0.25">
      <c r="A9" s="249" t="s">
        <v>101</v>
      </c>
      <c r="B9" s="163"/>
      <c r="C9" s="177"/>
      <c r="D9" s="177"/>
      <c r="E9" s="177"/>
      <c r="F9" s="177"/>
      <c r="G9" s="250"/>
      <c r="H9" s="250"/>
    </row>
    <row r="10" spans="1:8" s="15" customFormat="1" ht="22.2" customHeight="1" x14ac:dyDescent="0.25">
      <c r="A10" s="249" t="s">
        <v>18</v>
      </c>
      <c r="B10" s="167"/>
      <c r="C10" s="265" t="str">
        <f>IF(B10="","",B10*1.025)</f>
        <v/>
      </c>
      <c r="D10" s="265" t="str">
        <f t="shared" ref="D10:F11" si="0">IF(C10="","",C10*1.025)</f>
        <v/>
      </c>
      <c r="E10" s="265" t="str">
        <f t="shared" si="0"/>
        <v/>
      </c>
      <c r="F10" s="265" t="str">
        <f t="shared" si="0"/>
        <v/>
      </c>
      <c r="G10" s="250"/>
      <c r="H10" s="250"/>
    </row>
    <row r="11" spans="1:8" s="15" customFormat="1" ht="22.2" customHeight="1" x14ac:dyDescent="0.25">
      <c r="A11" s="249" t="s">
        <v>127</v>
      </c>
      <c r="B11" s="165"/>
      <c r="C11" s="265" t="str">
        <f>IF(B11="","",B11*1.025)</f>
        <v/>
      </c>
      <c r="D11" s="265" t="str">
        <f t="shared" si="0"/>
        <v/>
      </c>
      <c r="E11" s="265" t="str">
        <f t="shared" si="0"/>
        <v/>
      </c>
      <c r="F11" s="265" t="str">
        <f t="shared" si="0"/>
        <v/>
      </c>
      <c r="G11" s="266"/>
      <c r="H11" s="250"/>
    </row>
    <row r="12" spans="1:8" s="15" customFormat="1" ht="39" customHeight="1" x14ac:dyDescent="0.25">
      <c r="A12" s="250"/>
      <c r="B12" s="240"/>
      <c r="C12" s="177"/>
      <c r="D12" s="177"/>
      <c r="E12" s="177"/>
      <c r="F12" s="177"/>
      <c r="G12" s="250"/>
      <c r="H12" s="250"/>
    </row>
    <row r="13" spans="1:8" s="15" customFormat="1" ht="31.95" customHeight="1" x14ac:dyDescent="0.25">
      <c r="A13" s="247" t="s">
        <v>125</v>
      </c>
      <c r="B13" s="239"/>
      <c r="C13" s="177"/>
      <c r="D13" s="177"/>
      <c r="E13" s="177"/>
      <c r="F13" s="177"/>
      <c r="G13" s="250"/>
      <c r="H13" s="250"/>
    </row>
    <row r="14" spans="1:8" s="15" customFormat="1" ht="22.2" customHeight="1" x14ac:dyDescent="0.25">
      <c r="A14" s="251" t="s">
        <v>119</v>
      </c>
      <c r="B14" s="169"/>
      <c r="C14" s="177"/>
      <c r="D14" s="177"/>
      <c r="E14" s="177"/>
      <c r="F14" s="177"/>
      <c r="G14" s="250"/>
      <c r="H14" s="250"/>
    </row>
    <row r="15" spans="1:8" s="15" customFormat="1" ht="22.2" customHeight="1" x14ac:dyDescent="0.25">
      <c r="A15" s="252" t="s">
        <v>118</v>
      </c>
      <c r="B15" s="166"/>
      <c r="C15" s="264"/>
      <c r="D15" s="264"/>
      <c r="E15" s="264"/>
      <c r="F15" s="264"/>
      <c r="G15" s="250"/>
      <c r="H15" s="267"/>
    </row>
    <row r="16" spans="1:8" s="15" customFormat="1" ht="22.2" customHeight="1" x14ac:dyDescent="0.25">
      <c r="A16" s="253" t="s">
        <v>114</v>
      </c>
      <c r="B16" s="166"/>
      <c r="C16" s="264"/>
      <c r="D16" s="264"/>
      <c r="E16" s="264"/>
      <c r="F16" s="264"/>
      <c r="G16" s="250"/>
      <c r="H16" s="250"/>
    </row>
    <row r="17" spans="1:41" s="15" customFormat="1" ht="21" customHeight="1" x14ac:dyDescent="0.25">
      <c r="A17" s="254" t="s">
        <v>112</v>
      </c>
      <c r="B17" s="165"/>
      <c r="C17" s="177"/>
      <c r="D17" s="177"/>
      <c r="E17" s="177"/>
      <c r="F17" s="177"/>
      <c r="G17" s="250"/>
      <c r="H17" s="250"/>
    </row>
    <row r="18" spans="1:41" s="15" customFormat="1" ht="21" customHeight="1" x14ac:dyDescent="0.25">
      <c r="A18" s="255" t="s">
        <v>113</v>
      </c>
      <c r="B18" s="165"/>
      <c r="C18" s="177"/>
      <c r="D18" s="177"/>
      <c r="E18" s="177"/>
      <c r="F18" s="177"/>
      <c r="G18" s="250"/>
      <c r="H18" s="250"/>
    </row>
    <row r="19" spans="1:41" s="15" customFormat="1" ht="22.2" customHeight="1" x14ac:dyDescent="0.25">
      <c r="A19" s="256" t="s">
        <v>93</v>
      </c>
      <c r="B19" s="163"/>
      <c r="C19" s="177"/>
      <c r="D19" s="177"/>
      <c r="E19" s="177"/>
      <c r="F19" s="177"/>
      <c r="G19" s="250"/>
      <c r="H19" s="250"/>
      <c r="L19" s="237"/>
    </row>
    <row r="20" spans="1:41" s="15" customFormat="1" ht="37.950000000000003" customHeight="1" x14ac:dyDescent="0.25">
      <c r="A20" s="257"/>
      <c r="B20" s="235"/>
      <c r="C20" s="177"/>
      <c r="D20" s="177"/>
      <c r="E20" s="177"/>
      <c r="F20" s="177"/>
      <c r="G20" s="250"/>
      <c r="H20" s="250"/>
      <c r="L20" s="237"/>
    </row>
    <row r="21" spans="1:41" s="15" customFormat="1" ht="31.95" customHeight="1" x14ac:dyDescent="0.25">
      <c r="A21" s="247" t="s">
        <v>124</v>
      </c>
      <c r="B21" s="238"/>
      <c r="C21" s="177"/>
      <c r="D21" s="177"/>
      <c r="E21" s="177"/>
      <c r="F21" s="177"/>
      <c r="G21" s="250"/>
      <c r="H21" s="250"/>
      <c r="L21" s="237"/>
    </row>
    <row r="22" spans="1:41" s="15" customFormat="1" ht="27" customHeight="1" x14ac:dyDescent="0.25">
      <c r="A22" s="258" t="s">
        <v>130</v>
      </c>
      <c r="B22" s="169"/>
      <c r="C22" s="177"/>
      <c r="D22" s="177"/>
      <c r="E22" s="177"/>
      <c r="F22" s="177"/>
      <c r="G22" s="250"/>
      <c r="H22" s="250"/>
      <c r="L22" s="237"/>
    </row>
    <row r="23" spans="1:41" s="15" customFormat="1" ht="22.2" customHeight="1" x14ac:dyDescent="0.25">
      <c r="A23" s="259" t="s">
        <v>123</v>
      </c>
      <c r="B23" s="168"/>
      <c r="C23" s="177"/>
      <c r="D23" s="177"/>
      <c r="E23" s="177"/>
      <c r="F23" s="177"/>
      <c r="G23" s="250"/>
      <c r="H23" s="250"/>
      <c r="L23" s="237"/>
    </row>
    <row r="24" spans="1:41" s="15" customFormat="1" ht="22.2" customHeight="1" x14ac:dyDescent="0.25">
      <c r="A24" s="259" t="s">
        <v>121</v>
      </c>
      <c r="B24" s="168"/>
      <c r="C24" s="177"/>
      <c r="D24" s="177"/>
      <c r="E24" s="177"/>
      <c r="F24" s="177"/>
      <c r="G24" s="250"/>
      <c r="H24" s="250"/>
      <c r="L24" s="237"/>
    </row>
    <row r="25" spans="1:41" s="15" customFormat="1" ht="22.2" customHeight="1" x14ac:dyDescent="0.25">
      <c r="A25" s="260" t="s">
        <v>122</v>
      </c>
      <c r="B25" s="165"/>
      <c r="C25" s="177"/>
      <c r="D25" s="177"/>
      <c r="E25" s="177"/>
      <c r="F25" s="177"/>
      <c r="G25" s="250"/>
      <c r="H25" s="250"/>
      <c r="L25" s="237"/>
    </row>
    <row r="26" spans="1:41" s="15" customFormat="1" x14ac:dyDescent="0.25">
      <c r="A26" s="21"/>
      <c r="B26" s="179"/>
      <c r="C26" s="268"/>
      <c r="D26" s="268"/>
      <c r="E26" s="268"/>
      <c r="F26" s="268"/>
      <c r="G26" s="266"/>
      <c r="H26" s="266"/>
      <c r="I26" s="61"/>
      <c r="J26" s="61"/>
      <c r="K26" s="61"/>
      <c r="L26" s="237"/>
      <c r="M26" s="61"/>
      <c r="N26" s="61"/>
    </row>
    <row r="27" spans="1:41" s="171" customFormat="1" x14ac:dyDescent="0.25">
      <c r="A27" s="180" t="s">
        <v>117</v>
      </c>
      <c r="B27" s="170"/>
      <c r="C27" s="268"/>
      <c r="D27" s="268"/>
      <c r="E27" s="268"/>
      <c r="F27" s="268"/>
      <c r="G27" s="266"/>
      <c r="H27" s="266"/>
      <c r="I27" s="61"/>
      <c r="J27" s="61"/>
      <c r="K27" s="61"/>
      <c r="L27" s="237"/>
      <c r="M27" s="61"/>
      <c r="N27" s="61"/>
    </row>
    <row r="28" spans="1:41" s="171" customFormat="1" x14ac:dyDescent="0.25">
      <c r="A28" s="279" t="s">
        <v>135</v>
      </c>
      <c r="B28" s="170"/>
      <c r="C28" s="268"/>
      <c r="D28" s="269"/>
      <c r="E28" s="268"/>
      <c r="F28" s="268"/>
      <c r="G28" s="266"/>
      <c r="H28" s="266"/>
      <c r="I28" s="61"/>
      <c r="J28" s="61"/>
      <c r="K28" s="61"/>
      <c r="L28" s="61"/>
      <c r="M28" s="61"/>
      <c r="N28" s="61"/>
    </row>
    <row r="29" spans="1:41" s="171" customFormat="1" x14ac:dyDescent="0.25">
      <c r="A29" s="270"/>
      <c r="B29" s="274"/>
      <c r="C29" s="268" t="s">
        <v>57</v>
      </c>
      <c r="D29" s="268" t="s">
        <v>58</v>
      </c>
      <c r="E29" s="268" t="s">
        <v>59</v>
      </c>
      <c r="F29" s="268" t="s">
        <v>60</v>
      </c>
      <c r="G29" s="268" t="s">
        <v>61</v>
      </c>
      <c r="H29" s="268" t="s">
        <v>62</v>
      </c>
      <c r="I29" s="274" t="s">
        <v>63</v>
      </c>
      <c r="J29" s="274" t="s">
        <v>64</v>
      </c>
      <c r="K29" s="274" t="s">
        <v>52</v>
      </c>
      <c r="L29" s="274" t="s">
        <v>53</v>
      </c>
      <c r="M29" s="274" t="s">
        <v>54</v>
      </c>
      <c r="N29" s="274" t="s">
        <v>55</v>
      </c>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row>
    <row r="30" spans="1:41" s="171" customFormat="1" x14ac:dyDescent="0.25">
      <c r="A30" s="270"/>
      <c r="B30" s="274"/>
      <c r="C30" s="268"/>
      <c r="D30" s="268"/>
      <c r="E30" s="268"/>
      <c r="F30" s="268"/>
      <c r="G30" s="266"/>
      <c r="H30" s="266"/>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row>
    <row r="31" spans="1:41" s="171" customFormat="1" x14ac:dyDescent="0.25">
      <c r="A31" s="270"/>
      <c r="B31" s="274"/>
      <c r="C31" s="268"/>
      <c r="D31" s="268"/>
      <c r="E31" s="268"/>
      <c r="F31" s="268"/>
      <c r="G31" s="266"/>
      <c r="H31" s="266"/>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row>
    <row r="32" spans="1:41" s="172" customFormat="1" ht="60" x14ac:dyDescent="0.25">
      <c r="A32" s="272"/>
      <c r="B32" s="275"/>
      <c r="C32" s="276" t="s">
        <v>90</v>
      </c>
      <c r="D32" s="276" t="s">
        <v>91</v>
      </c>
      <c r="E32" s="276"/>
      <c r="F32" s="276"/>
      <c r="G32" s="277"/>
      <c r="H32" s="277"/>
      <c r="I32" s="278"/>
      <c r="J32" s="278"/>
      <c r="K32" s="278"/>
      <c r="L32" s="278"/>
      <c r="M32" s="278"/>
      <c r="N32" s="278"/>
      <c r="O32" s="278"/>
      <c r="P32" s="278"/>
      <c r="Q32" s="278"/>
      <c r="R32" s="278"/>
      <c r="S32" s="278"/>
      <c r="T32" s="278"/>
      <c r="U32" s="278"/>
      <c r="V32" s="278"/>
      <c r="W32" s="278"/>
      <c r="X32" s="278"/>
      <c r="Y32" s="278"/>
      <c r="Z32" s="278"/>
      <c r="AA32" s="278"/>
      <c r="AB32" s="278"/>
      <c r="AC32" s="278"/>
      <c r="AD32" s="278"/>
      <c r="AE32" s="278"/>
      <c r="AF32" s="278"/>
      <c r="AG32" s="278"/>
      <c r="AH32" s="278"/>
      <c r="AI32" s="278"/>
      <c r="AJ32" s="278"/>
      <c r="AK32" s="278"/>
      <c r="AL32" s="278"/>
      <c r="AM32" s="278"/>
      <c r="AN32" s="278"/>
      <c r="AO32" s="278"/>
    </row>
    <row r="33" spans="1:41" s="171" customFormat="1" x14ac:dyDescent="0.25">
      <c r="A33" s="270"/>
      <c r="B33" s="274" t="s">
        <v>131</v>
      </c>
      <c r="C33" s="274" t="str">
        <f>IF(AND(B8="",B22=""),"",IF(B22="",B8,B22))</f>
        <v/>
      </c>
      <c r="D33" s="274"/>
      <c r="E33" s="274"/>
      <c r="F33" s="274"/>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row>
    <row r="34" spans="1:41" s="171" customFormat="1" x14ac:dyDescent="0.25">
      <c r="A34" s="270"/>
      <c r="B34" s="274"/>
      <c r="C34" s="274"/>
      <c r="D34" s="274"/>
      <c r="E34" s="274"/>
      <c r="F34" s="274"/>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row>
    <row r="35" spans="1:41" s="171" customFormat="1" x14ac:dyDescent="0.25">
      <c r="A35" s="270"/>
      <c r="B35" s="274"/>
      <c r="C35" s="274"/>
      <c r="D35" s="274"/>
      <c r="E35" s="274"/>
      <c r="F35" s="274"/>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row>
    <row r="36" spans="1:41" s="171" customFormat="1" x14ac:dyDescent="0.25">
      <c r="A36" s="270"/>
      <c r="B36" s="274"/>
      <c r="C36" s="274"/>
      <c r="D36" s="274"/>
      <c r="E36" s="274"/>
      <c r="F36" s="274"/>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row>
    <row r="37" spans="1:41" s="171" customFormat="1" x14ac:dyDescent="0.25">
      <c r="A37" s="270"/>
      <c r="B37" s="274"/>
      <c r="C37" s="274"/>
      <c r="D37" s="274"/>
      <c r="E37" s="274"/>
      <c r="F37" s="274"/>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row>
    <row r="38" spans="1:41" s="171" customFormat="1" x14ac:dyDescent="0.25">
      <c r="A38" s="270"/>
      <c r="B38" s="274"/>
      <c r="C38" s="274">
        <v>2017</v>
      </c>
      <c r="D38" s="274">
        <v>2018</v>
      </c>
      <c r="E38" s="274">
        <v>2019</v>
      </c>
      <c r="F38" s="274">
        <v>2020</v>
      </c>
      <c r="G38" s="61">
        <v>2021</v>
      </c>
      <c r="H38" s="61">
        <v>2022</v>
      </c>
      <c r="I38" s="61">
        <v>2023</v>
      </c>
      <c r="J38" s="61">
        <v>2024</v>
      </c>
      <c r="K38" s="61">
        <v>2025</v>
      </c>
      <c r="L38" s="61">
        <v>2026</v>
      </c>
      <c r="M38" s="61">
        <v>2027</v>
      </c>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row>
    <row r="39" spans="1:41" s="171" customFormat="1" x14ac:dyDescent="0.25">
      <c r="A39" s="270"/>
      <c r="B39" s="274"/>
      <c r="C39" s="274"/>
      <c r="D39" s="274"/>
      <c r="E39" s="274"/>
      <c r="F39" s="274"/>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row>
    <row r="40" spans="1:41" s="171" customFormat="1" x14ac:dyDescent="0.25">
      <c r="A40" s="270"/>
      <c r="B40" s="274"/>
      <c r="C40" s="274">
        <v>0</v>
      </c>
      <c r="D40" s="274">
        <v>1</v>
      </c>
      <c r="E40" s="274">
        <v>2</v>
      </c>
      <c r="F40" s="274">
        <v>3</v>
      </c>
      <c r="G40" s="61">
        <v>4</v>
      </c>
      <c r="H40" s="61">
        <v>5</v>
      </c>
      <c r="I40" s="61">
        <v>6</v>
      </c>
      <c r="J40" s="61">
        <v>7</v>
      </c>
      <c r="K40" s="61">
        <v>8</v>
      </c>
      <c r="L40" s="61">
        <v>9</v>
      </c>
      <c r="M40" s="61">
        <v>10</v>
      </c>
      <c r="N40" s="61">
        <v>11</v>
      </c>
      <c r="O40" s="274">
        <v>12</v>
      </c>
      <c r="P40" s="274">
        <v>13</v>
      </c>
      <c r="Q40" s="274">
        <v>14</v>
      </c>
      <c r="R40" s="274">
        <v>15</v>
      </c>
      <c r="S40" s="61">
        <v>16</v>
      </c>
      <c r="T40" s="61">
        <v>17</v>
      </c>
      <c r="U40" s="61">
        <v>18</v>
      </c>
      <c r="V40" s="61">
        <v>19</v>
      </c>
      <c r="W40" s="61">
        <v>20</v>
      </c>
      <c r="X40" s="61">
        <v>21</v>
      </c>
      <c r="Y40" s="61">
        <v>22</v>
      </c>
      <c r="Z40" s="61">
        <v>23</v>
      </c>
      <c r="AA40" s="274">
        <v>24</v>
      </c>
      <c r="AB40" s="274">
        <v>25</v>
      </c>
      <c r="AC40" s="274">
        <v>26</v>
      </c>
      <c r="AD40" s="274">
        <v>27</v>
      </c>
      <c r="AE40" s="61">
        <v>28</v>
      </c>
      <c r="AF40" s="61">
        <v>29</v>
      </c>
      <c r="AG40" s="61">
        <v>30</v>
      </c>
      <c r="AH40" s="61">
        <v>31</v>
      </c>
      <c r="AI40" s="61">
        <v>32</v>
      </c>
      <c r="AJ40" s="61">
        <v>33</v>
      </c>
      <c r="AK40" s="61">
        <v>34</v>
      </c>
      <c r="AL40" s="61">
        <v>35</v>
      </c>
      <c r="AM40" s="274">
        <v>36</v>
      </c>
      <c r="AN40" s="61"/>
      <c r="AO40" s="61"/>
    </row>
    <row r="41" spans="1:41" s="18" customFormat="1" x14ac:dyDescent="0.25">
      <c r="A41" s="271"/>
      <c r="B41" s="274"/>
      <c r="C41" s="274"/>
      <c r="D41" s="274">
        <v>1</v>
      </c>
      <c r="E41" s="274">
        <v>2</v>
      </c>
      <c r="F41" s="274">
        <v>3</v>
      </c>
      <c r="G41" s="274">
        <v>4</v>
      </c>
      <c r="H41" s="274">
        <v>5</v>
      </c>
      <c r="I41" s="274">
        <v>6</v>
      </c>
      <c r="J41" s="274">
        <v>7</v>
      </c>
      <c r="K41" s="274">
        <v>8</v>
      </c>
      <c r="L41" s="274">
        <v>9</v>
      </c>
      <c r="M41" s="274">
        <v>10</v>
      </c>
      <c r="N41" s="274">
        <v>11</v>
      </c>
      <c r="O41" s="274">
        <v>12</v>
      </c>
      <c r="P41" s="274">
        <v>13</v>
      </c>
      <c r="Q41" s="274">
        <v>14</v>
      </c>
      <c r="R41" s="274">
        <v>15</v>
      </c>
      <c r="S41" s="274">
        <v>16</v>
      </c>
      <c r="T41" s="274">
        <v>17</v>
      </c>
      <c r="U41" s="274">
        <v>18</v>
      </c>
      <c r="V41" s="274">
        <v>19</v>
      </c>
      <c r="W41" s="274">
        <v>20</v>
      </c>
      <c r="X41" s="274">
        <v>21</v>
      </c>
      <c r="Y41" s="274">
        <v>22</v>
      </c>
      <c r="Z41" s="274">
        <v>23</v>
      </c>
      <c r="AA41" s="274">
        <v>24</v>
      </c>
      <c r="AB41" s="274">
        <v>25</v>
      </c>
      <c r="AC41" s="274">
        <v>26</v>
      </c>
      <c r="AD41" s="274">
        <v>27</v>
      </c>
      <c r="AE41" s="274">
        <v>28</v>
      </c>
      <c r="AF41" s="274">
        <v>29</v>
      </c>
      <c r="AG41" s="274">
        <v>30</v>
      </c>
      <c r="AH41" s="274">
        <v>31</v>
      </c>
      <c r="AI41" s="274">
        <v>32</v>
      </c>
      <c r="AJ41" s="274">
        <v>33</v>
      </c>
      <c r="AK41" s="274">
        <v>34</v>
      </c>
      <c r="AL41" s="274">
        <v>35</v>
      </c>
      <c r="AM41" s="274">
        <v>36</v>
      </c>
      <c r="AN41" s="274"/>
      <c r="AO41" s="274"/>
    </row>
    <row r="42" spans="1:41" s="15" customFormat="1" x14ac:dyDescent="0.25">
      <c r="A42" s="270"/>
      <c r="B42" s="274"/>
      <c r="C42" s="274"/>
      <c r="D42" s="274"/>
      <c r="E42" s="274"/>
      <c r="F42" s="274"/>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row>
    <row r="43" spans="1:41" s="15" customFormat="1" x14ac:dyDescent="0.25">
      <c r="A43" s="270"/>
      <c r="B43" s="274"/>
      <c r="C43" s="274"/>
      <c r="D43" s="274"/>
      <c r="E43" s="274"/>
      <c r="F43" s="274"/>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row>
    <row r="44" spans="1:41" s="15" customFormat="1" x14ac:dyDescent="0.25">
      <c r="A44" s="270"/>
      <c r="B44" s="271"/>
      <c r="C44" s="271"/>
      <c r="D44" s="271"/>
      <c r="E44" s="271"/>
      <c r="F44" s="271"/>
      <c r="G44" s="270"/>
      <c r="H44" s="270"/>
      <c r="I44" s="270"/>
      <c r="J44" s="270"/>
      <c r="K44" s="270"/>
      <c r="L44" s="270"/>
      <c r="M44" s="270"/>
      <c r="N44" s="270"/>
      <c r="O44" s="270"/>
      <c r="P44" s="270"/>
      <c r="Q44" s="270"/>
      <c r="R44" s="270"/>
      <c r="S44" s="270"/>
      <c r="T44" s="270"/>
      <c r="U44" s="270"/>
      <c r="V44" s="270"/>
      <c r="W44" s="270"/>
      <c r="X44" s="270"/>
    </row>
    <row r="45" spans="1:41" s="15" customFormat="1" x14ac:dyDescent="0.25">
      <c r="A45" s="270"/>
      <c r="B45" s="271"/>
      <c r="C45" s="271"/>
      <c r="D45" s="271"/>
      <c r="E45" s="271"/>
      <c r="F45" s="271"/>
      <c r="G45" s="270"/>
      <c r="H45" s="270"/>
      <c r="I45" s="270"/>
      <c r="J45" s="270"/>
      <c r="K45" s="270"/>
      <c r="L45" s="270"/>
      <c r="M45" s="270"/>
      <c r="N45" s="270"/>
      <c r="O45" s="270"/>
      <c r="P45" s="270"/>
      <c r="Q45" s="270"/>
      <c r="R45" s="270"/>
      <c r="S45" s="270"/>
      <c r="T45" s="270"/>
      <c r="U45" s="270"/>
      <c r="V45" s="270"/>
      <c r="W45" s="270"/>
      <c r="X45" s="270"/>
    </row>
    <row r="46" spans="1:41" s="15" customFormat="1" x14ac:dyDescent="0.25">
      <c r="A46" s="270"/>
      <c r="B46" s="271"/>
      <c r="C46" s="271"/>
      <c r="D46" s="271"/>
      <c r="E46" s="271"/>
      <c r="F46" s="271"/>
      <c r="G46" s="270"/>
      <c r="H46" s="270"/>
      <c r="I46" s="270"/>
      <c r="J46" s="270"/>
      <c r="K46" s="270"/>
      <c r="L46" s="270"/>
      <c r="M46" s="270"/>
      <c r="N46" s="270"/>
      <c r="O46" s="270"/>
      <c r="P46" s="270"/>
      <c r="Q46" s="270"/>
      <c r="R46" s="270"/>
      <c r="S46" s="270"/>
      <c r="T46" s="270"/>
      <c r="U46" s="270"/>
      <c r="V46" s="270"/>
      <c r="W46" s="270"/>
      <c r="X46" s="270"/>
    </row>
    <row r="47" spans="1:41" s="15" customFormat="1" x14ac:dyDescent="0.25">
      <c r="A47" s="270"/>
      <c r="B47" s="271"/>
      <c r="C47" s="271"/>
      <c r="D47" s="271"/>
      <c r="E47" s="271"/>
      <c r="F47" s="271"/>
      <c r="G47" s="270"/>
      <c r="H47" s="270"/>
      <c r="I47" s="270"/>
      <c r="J47" s="270"/>
      <c r="K47" s="270"/>
      <c r="L47" s="270"/>
      <c r="M47" s="270"/>
      <c r="N47" s="270"/>
      <c r="O47" s="270"/>
      <c r="P47" s="270"/>
      <c r="Q47" s="270"/>
      <c r="R47" s="270"/>
      <c r="S47" s="270"/>
      <c r="T47" s="270"/>
      <c r="U47" s="270"/>
      <c r="V47" s="270"/>
      <c r="W47" s="270"/>
      <c r="X47" s="270"/>
    </row>
    <row r="48" spans="1:41" s="15" customFormat="1" x14ac:dyDescent="0.25">
      <c r="A48" s="270"/>
      <c r="B48" s="271"/>
      <c r="C48" s="271"/>
      <c r="D48" s="271"/>
      <c r="E48" s="271"/>
      <c r="F48" s="271"/>
      <c r="G48" s="270"/>
      <c r="H48" s="270"/>
      <c r="I48" s="270"/>
      <c r="J48" s="270"/>
      <c r="K48" s="270"/>
      <c r="L48" s="270"/>
      <c r="M48" s="270"/>
      <c r="N48" s="270"/>
      <c r="O48" s="270"/>
      <c r="P48" s="270"/>
      <c r="Q48" s="270"/>
      <c r="R48" s="270"/>
      <c r="S48" s="270"/>
      <c r="T48" s="270"/>
      <c r="U48" s="270"/>
      <c r="V48" s="270"/>
      <c r="W48" s="270"/>
      <c r="X48" s="270"/>
    </row>
    <row r="49" spans="1:24" s="15" customFormat="1" x14ac:dyDescent="0.25">
      <c r="A49" s="270"/>
      <c r="B49" s="271"/>
      <c r="C49" s="271"/>
      <c r="D49" s="271"/>
      <c r="E49" s="271"/>
      <c r="F49" s="271"/>
      <c r="G49" s="270"/>
      <c r="H49" s="270"/>
      <c r="I49" s="270"/>
      <c r="J49" s="270"/>
      <c r="K49" s="270"/>
      <c r="L49" s="270"/>
      <c r="M49" s="270"/>
      <c r="N49" s="270"/>
      <c r="O49" s="270"/>
      <c r="P49" s="270"/>
      <c r="Q49" s="270"/>
      <c r="R49" s="270"/>
      <c r="S49" s="270"/>
      <c r="T49" s="270"/>
      <c r="U49" s="270"/>
      <c r="V49" s="270"/>
      <c r="W49" s="270"/>
      <c r="X49" s="270"/>
    </row>
    <row r="50" spans="1:24" s="15" customFormat="1" x14ac:dyDescent="0.25">
      <c r="A50" s="270"/>
      <c r="B50" s="271"/>
      <c r="C50" s="271"/>
      <c r="D50" s="271"/>
      <c r="E50" s="271"/>
      <c r="F50" s="271"/>
      <c r="G50" s="270"/>
      <c r="H50" s="270"/>
      <c r="I50" s="270"/>
      <c r="J50" s="270"/>
      <c r="K50" s="270"/>
      <c r="L50" s="270"/>
      <c r="M50" s="270"/>
      <c r="N50" s="270"/>
      <c r="O50" s="270"/>
      <c r="P50" s="270"/>
      <c r="Q50" s="270"/>
      <c r="R50" s="270"/>
      <c r="S50" s="270"/>
      <c r="T50" s="270"/>
      <c r="U50" s="270"/>
      <c r="V50" s="270"/>
      <c r="W50" s="270"/>
      <c r="X50" s="270"/>
    </row>
    <row r="51" spans="1:24" s="15" customFormat="1" x14ac:dyDescent="0.25">
      <c r="A51" s="270"/>
      <c r="B51" s="271"/>
      <c r="C51" s="271"/>
      <c r="D51" s="271"/>
      <c r="E51" s="271"/>
      <c r="F51" s="271"/>
      <c r="G51" s="270"/>
      <c r="H51" s="270"/>
      <c r="I51" s="270"/>
      <c r="J51" s="270"/>
      <c r="K51" s="270"/>
      <c r="L51" s="270"/>
      <c r="M51" s="270"/>
      <c r="N51" s="270"/>
      <c r="O51" s="270"/>
      <c r="P51" s="270"/>
      <c r="Q51" s="270"/>
      <c r="R51" s="270"/>
      <c r="S51" s="270"/>
      <c r="T51" s="270"/>
      <c r="U51" s="270"/>
      <c r="V51" s="270"/>
      <c r="W51" s="270"/>
      <c r="X51" s="270"/>
    </row>
    <row r="52" spans="1:24" s="15" customFormat="1" x14ac:dyDescent="0.25">
      <c r="A52" s="270"/>
      <c r="B52" s="271"/>
      <c r="C52" s="271"/>
      <c r="D52" s="271"/>
      <c r="E52" s="271"/>
      <c r="F52" s="271"/>
      <c r="G52" s="270"/>
      <c r="H52" s="270"/>
      <c r="I52" s="270"/>
      <c r="J52" s="270"/>
      <c r="K52" s="270"/>
      <c r="L52" s="270"/>
      <c r="M52" s="270"/>
      <c r="N52" s="270"/>
      <c r="O52" s="270"/>
      <c r="P52" s="270"/>
      <c r="Q52" s="270"/>
      <c r="R52" s="270"/>
      <c r="S52" s="270"/>
      <c r="T52" s="270"/>
      <c r="U52" s="270"/>
      <c r="V52" s="270"/>
      <c r="W52" s="270"/>
      <c r="X52" s="270"/>
    </row>
    <row r="53" spans="1:24" s="15" customFormat="1" x14ac:dyDescent="0.25">
      <c r="A53" s="270"/>
      <c r="B53" s="271"/>
      <c r="C53" s="271"/>
      <c r="D53" s="271"/>
      <c r="E53" s="271"/>
      <c r="F53" s="271"/>
      <c r="G53" s="270"/>
      <c r="H53" s="270"/>
      <c r="I53" s="270"/>
      <c r="J53" s="270"/>
      <c r="K53" s="270"/>
      <c r="L53" s="270"/>
      <c r="M53" s="270"/>
      <c r="N53" s="270"/>
      <c r="O53" s="270"/>
      <c r="P53" s="270"/>
      <c r="Q53" s="270"/>
      <c r="R53" s="270"/>
      <c r="S53" s="270"/>
      <c r="T53" s="270"/>
      <c r="U53" s="270"/>
      <c r="V53" s="270"/>
      <c r="W53" s="270"/>
      <c r="X53" s="270"/>
    </row>
    <row r="54" spans="1:24" s="15" customFormat="1" x14ac:dyDescent="0.25">
      <c r="A54" s="270"/>
      <c r="B54" s="271"/>
      <c r="C54" s="271"/>
      <c r="D54" s="271"/>
      <c r="E54" s="271"/>
      <c r="F54" s="271"/>
      <c r="G54" s="270"/>
      <c r="H54" s="270"/>
      <c r="I54" s="270"/>
      <c r="J54" s="270"/>
      <c r="K54" s="270"/>
      <c r="L54" s="270"/>
      <c r="M54" s="270"/>
      <c r="N54" s="270"/>
      <c r="O54" s="270"/>
      <c r="P54" s="270"/>
      <c r="Q54" s="270"/>
      <c r="R54" s="270"/>
      <c r="S54" s="270"/>
      <c r="T54" s="270"/>
      <c r="U54" s="270"/>
      <c r="V54" s="270"/>
      <c r="W54" s="270"/>
      <c r="X54" s="270"/>
    </row>
    <row r="55" spans="1:24" s="15" customFormat="1" x14ac:dyDescent="0.25">
      <c r="A55" s="270"/>
      <c r="B55" s="271"/>
      <c r="C55" s="271"/>
      <c r="D55" s="271"/>
      <c r="E55" s="271"/>
      <c r="F55" s="271"/>
      <c r="G55" s="270"/>
      <c r="H55" s="270"/>
      <c r="I55" s="270"/>
      <c r="J55" s="270"/>
      <c r="K55" s="270"/>
      <c r="L55" s="270"/>
      <c r="M55" s="270"/>
      <c r="N55" s="270"/>
      <c r="O55" s="270"/>
      <c r="P55" s="270"/>
      <c r="Q55" s="270"/>
      <c r="R55" s="270"/>
      <c r="S55" s="270"/>
      <c r="T55" s="270"/>
      <c r="U55" s="270"/>
      <c r="V55" s="270"/>
      <c r="W55" s="270"/>
      <c r="X55" s="270"/>
    </row>
    <row r="56" spans="1:24" s="15" customFormat="1" x14ac:dyDescent="0.25">
      <c r="A56" s="270"/>
      <c r="B56" s="271"/>
      <c r="C56" s="271"/>
      <c r="D56" s="271"/>
      <c r="E56" s="271"/>
      <c r="F56" s="271"/>
      <c r="G56" s="270"/>
      <c r="H56" s="270"/>
      <c r="I56" s="270"/>
      <c r="J56" s="270"/>
      <c r="K56" s="270"/>
      <c r="L56" s="270"/>
      <c r="M56" s="270"/>
      <c r="N56" s="270"/>
      <c r="O56" s="270"/>
      <c r="P56" s="270"/>
      <c r="Q56" s="270"/>
      <c r="R56" s="270"/>
      <c r="S56" s="270"/>
      <c r="T56" s="270"/>
      <c r="U56" s="270"/>
      <c r="V56" s="270"/>
      <c r="W56" s="270"/>
      <c r="X56" s="270"/>
    </row>
    <row r="57" spans="1:24" s="15" customFormat="1" x14ac:dyDescent="0.25">
      <c r="A57" s="270"/>
      <c r="B57" s="271"/>
      <c r="C57" s="271"/>
      <c r="D57" s="271"/>
      <c r="E57" s="271"/>
      <c r="F57" s="271"/>
      <c r="G57" s="270"/>
      <c r="H57" s="270"/>
      <c r="I57" s="270"/>
      <c r="J57" s="270"/>
      <c r="K57" s="270"/>
      <c r="L57" s="270"/>
      <c r="M57" s="270"/>
      <c r="N57" s="270"/>
      <c r="O57" s="270"/>
      <c r="P57" s="270"/>
      <c r="Q57" s="270"/>
      <c r="R57" s="270"/>
      <c r="S57" s="270"/>
      <c r="T57" s="270"/>
      <c r="U57" s="270"/>
      <c r="V57" s="270"/>
      <c r="W57" s="270"/>
      <c r="X57" s="270"/>
    </row>
    <row r="58" spans="1:24" s="15" customFormat="1" x14ac:dyDescent="0.25">
      <c r="A58" s="270"/>
      <c r="B58" s="271"/>
      <c r="C58" s="271"/>
      <c r="D58" s="271"/>
      <c r="E58" s="271"/>
      <c r="F58" s="271"/>
      <c r="G58" s="270"/>
      <c r="H58" s="270"/>
      <c r="I58" s="270"/>
      <c r="J58" s="270"/>
      <c r="K58" s="270"/>
      <c r="L58" s="270"/>
      <c r="M58" s="270"/>
      <c r="N58" s="270"/>
      <c r="O58" s="270"/>
      <c r="P58" s="270"/>
      <c r="Q58" s="270"/>
      <c r="R58" s="270"/>
      <c r="S58" s="270"/>
      <c r="T58" s="270"/>
      <c r="U58" s="270"/>
      <c r="V58" s="270"/>
      <c r="W58" s="270"/>
      <c r="X58" s="270"/>
    </row>
    <row r="59" spans="1:24" s="15" customFormat="1" x14ac:dyDescent="0.25">
      <c r="A59" s="270"/>
      <c r="B59" s="271"/>
      <c r="C59" s="271"/>
      <c r="D59" s="271"/>
      <c r="E59" s="271"/>
      <c r="F59" s="271"/>
      <c r="G59" s="270"/>
      <c r="H59" s="270"/>
      <c r="I59" s="270"/>
      <c r="J59" s="270"/>
      <c r="K59" s="270"/>
      <c r="L59" s="270"/>
      <c r="M59" s="270"/>
      <c r="N59" s="270"/>
      <c r="O59" s="270"/>
      <c r="P59" s="270"/>
      <c r="Q59" s="270"/>
      <c r="R59" s="270"/>
      <c r="S59" s="270"/>
      <c r="T59" s="270"/>
      <c r="U59" s="270"/>
      <c r="V59" s="270"/>
      <c r="W59" s="270"/>
      <c r="X59" s="270"/>
    </row>
    <row r="60" spans="1:24" x14ac:dyDescent="0.25">
      <c r="A60" s="270"/>
      <c r="B60" s="271"/>
      <c r="C60" s="271"/>
      <c r="D60" s="271"/>
      <c r="E60" s="271"/>
      <c r="F60" s="271"/>
      <c r="G60" s="270"/>
      <c r="H60" s="270"/>
      <c r="I60" s="270"/>
      <c r="J60" s="270"/>
      <c r="K60" s="270"/>
      <c r="L60" s="270"/>
      <c r="M60" s="270"/>
      <c r="N60" s="270"/>
      <c r="O60" s="270"/>
      <c r="P60" s="270"/>
      <c r="Q60" s="273"/>
      <c r="R60" s="273"/>
      <c r="S60" s="273"/>
      <c r="T60" s="273"/>
      <c r="U60" s="273"/>
      <c r="V60" s="273"/>
      <c r="W60" s="273"/>
      <c r="X60" s="273"/>
    </row>
    <row r="61" spans="1:24" x14ac:dyDescent="0.25">
      <c r="A61" s="270"/>
      <c r="B61" s="271"/>
      <c r="C61" s="271"/>
      <c r="D61" s="271"/>
      <c r="E61" s="271"/>
      <c r="F61" s="271"/>
      <c r="G61" s="270"/>
      <c r="H61" s="270"/>
      <c r="I61" s="270"/>
      <c r="J61" s="270"/>
      <c r="K61" s="270"/>
      <c r="L61" s="270"/>
      <c r="M61" s="270"/>
      <c r="N61" s="270"/>
      <c r="O61" s="270"/>
      <c r="P61" s="270"/>
      <c r="Q61" s="273"/>
      <c r="R61" s="273"/>
      <c r="S61" s="273"/>
      <c r="T61" s="273"/>
      <c r="U61" s="273"/>
      <c r="V61" s="273"/>
      <c r="W61" s="273"/>
      <c r="X61" s="273"/>
    </row>
    <row r="62" spans="1:24" x14ac:dyDescent="0.25">
      <c r="A62" s="270"/>
      <c r="B62" s="271"/>
      <c r="C62" s="271"/>
      <c r="D62" s="271"/>
      <c r="E62" s="271"/>
      <c r="F62" s="271"/>
      <c r="G62" s="270"/>
      <c r="H62" s="270"/>
      <c r="I62" s="270"/>
      <c r="J62" s="270"/>
      <c r="K62" s="270"/>
      <c r="L62" s="270"/>
      <c r="M62" s="270"/>
      <c r="N62" s="270"/>
      <c r="O62" s="270"/>
      <c r="P62" s="270"/>
      <c r="Q62" s="273"/>
      <c r="R62" s="273"/>
      <c r="S62" s="273"/>
      <c r="T62" s="273"/>
      <c r="U62" s="273"/>
      <c r="V62" s="273"/>
      <c r="W62" s="273"/>
      <c r="X62" s="273"/>
    </row>
    <row r="63" spans="1:24" x14ac:dyDescent="0.25">
      <c r="A63" s="270"/>
      <c r="B63" s="271"/>
      <c r="C63" s="271"/>
      <c r="D63" s="271"/>
      <c r="E63" s="271"/>
      <c r="F63" s="271"/>
      <c r="G63" s="270"/>
      <c r="H63" s="270"/>
      <c r="I63" s="270"/>
      <c r="J63" s="270"/>
      <c r="K63" s="270"/>
      <c r="L63" s="270"/>
      <c r="M63" s="270"/>
      <c r="N63" s="270"/>
      <c r="O63" s="270"/>
      <c r="P63" s="270"/>
      <c r="Q63" s="273"/>
      <c r="R63" s="273"/>
      <c r="S63" s="273"/>
      <c r="T63" s="273"/>
      <c r="U63" s="273"/>
      <c r="V63" s="273"/>
      <c r="W63" s="273"/>
      <c r="X63" s="273"/>
    </row>
    <row r="64" spans="1:24" x14ac:dyDescent="0.25">
      <c r="A64" s="270"/>
      <c r="B64" s="271"/>
      <c r="C64" s="271"/>
      <c r="D64" s="271"/>
      <c r="E64" s="271"/>
      <c r="F64" s="271"/>
      <c r="G64" s="270"/>
      <c r="H64" s="270"/>
      <c r="I64" s="270"/>
      <c r="J64" s="270"/>
      <c r="K64" s="270"/>
      <c r="L64" s="270"/>
      <c r="M64" s="270"/>
      <c r="N64" s="270"/>
      <c r="O64" s="270"/>
      <c r="P64" s="270"/>
      <c r="Q64" s="273"/>
      <c r="R64" s="273"/>
      <c r="S64" s="273"/>
      <c r="T64" s="273"/>
      <c r="U64" s="273"/>
      <c r="V64" s="273"/>
      <c r="W64" s="273"/>
      <c r="X64" s="273"/>
    </row>
    <row r="65" spans="1:24" x14ac:dyDescent="0.25">
      <c r="A65" s="270"/>
      <c r="B65" s="271"/>
      <c r="C65" s="271"/>
      <c r="D65" s="271"/>
      <c r="E65" s="271"/>
      <c r="F65" s="271"/>
      <c r="G65" s="270"/>
      <c r="H65" s="270"/>
      <c r="I65" s="270"/>
      <c r="J65" s="270"/>
      <c r="K65" s="270"/>
      <c r="L65" s="270"/>
      <c r="M65" s="270"/>
      <c r="N65" s="270"/>
      <c r="O65" s="270"/>
      <c r="P65" s="270"/>
      <c r="Q65" s="273"/>
      <c r="R65" s="273"/>
      <c r="S65" s="273"/>
      <c r="T65" s="273"/>
      <c r="U65" s="273"/>
      <c r="V65" s="273"/>
      <c r="W65" s="273"/>
      <c r="X65" s="273"/>
    </row>
    <row r="66" spans="1:24" x14ac:dyDescent="0.25">
      <c r="A66" s="270"/>
      <c r="B66" s="271"/>
      <c r="C66" s="271"/>
      <c r="D66" s="271"/>
      <c r="E66" s="271"/>
      <c r="F66" s="271"/>
      <c r="G66" s="270"/>
      <c r="H66" s="270"/>
      <c r="I66" s="270"/>
      <c r="J66" s="270"/>
      <c r="K66" s="270"/>
      <c r="L66" s="270"/>
      <c r="M66" s="270"/>
      <c r="N66" s="270"/>
      <c r="O66" s="270"/>
      <c r="P66" s="270"/>
      <c r="Q66" s="273"/>
      <c r="R66" s="273"/>
      <c r="S66" s="273"/>
      <c r="T66" s="273"/>
      <c r="U66" s="273"/>
      <c r="V66" s="273"/>
      <c r="W66" s="273"/>
      <c r="X66" s="273"/>
    </row>
    <row r="67" spans="1:24" x14ac:dyDescent="0.25">
      <c r="A67" s="270"/>
      <c r="B67" s="271"/>
      <c r="C67" s="271"/>
      <c r="D67" s="271"/>
      <c r="E67" s="271"/>
      <c r="F67" s="271"/>
      <c r="G67" s="270"/>
      <c r="H67" s="270"/>
      <c r="I67" s="270"/>
      <c r="J67" s="270"/>
      <c r="K67" s="270"/>
      <c r="L67" s="270"/>
      <c r="M67" s="270"/>
      <c r="N67" s="270"/>
      <c r="O67" s="270"/>
      <c r="P67" s="270"/>
      <c r="Q67" s="273"/>
      <c r="R67" s="273"/>
      <c r="S67" s="273"/>
      <c r="T67" s="273"/>
      <c r="U67" s="273"/>
      <c r="V67" s="273"/>
      <c r="W67" s="273"/>
      <c r="X67" s="273"/>
    </row>
    <row r="68" spans="1:24" x14ac:dyDescent="0.25">
      <c r="A68" s="270"/>
      <c r="B68" s="271"/>
      <c r="C68" s="271"/>
      <c r="D68" s="271"/>
      <c r="E68" s="271"/>
      <c r="F68" s="271"/>
      <c r="G68" s="270"/>
      <c r="H68" s="270"/>
      <c r="I68" s="270"/>
      <c r="J68" s="270"/>
      <c r="K68" s="270"/>
      <c r="L68" s="270"/>
      <c r="M68" s="270"/>
      <c r="N68" s="270"/>
      <c r="O68" s="270"/>
      <c r="P68" s="270"/>
      <c r="Q68" s="273"/>
      <c r="R68" s="273"/>
      <c r="S68" s="273"/>
      <c r="T68" s="273"/>
      <c r="U68" s="273"/>
      <c r="V68" s="273"/>
      <c r="W68" s="273"/>
      <c r="X68" s="273"/>
    </row>
    <row r="69" spans="1:24" x14ac:dyDescent="0.25">
      <c r="A69" s="270"/>
      <c r="B69" s="271"/>
      <c r="C69" s="271"/>
      <c r="D69" s="271"/>
      <c r="E69" s="271"/>
      <c r="F69" s="271"/>
      <c r="G69" s="270"/>
      <c r="H69" s="270"/>
      <c r="I69" s="270"/>
      <c r="J69" s="270"/>
      <c r="K69" s="270"/>
      <c r="L69" s="270"/>
      <c r="M69" s="270"/>
      <c r="N69" s="270"/>
      <c r="O69" s="270"/>
      <c r="P69" s="270"/>
      <c r="Q69" s="273"/>
      <c r="R69" s="273"/>
      <c r="S69" s="273"/>
      <c r="T69" s="273"/>
      <c r="U69" s="273"/>
      <c r="V69" s="273"/>
      <c r="W69" s="273"/>
      <c r="X69" s="273"/>
    </row>
    <row r="70" spans="1:24" x14ac:dyDescent="0.25">
      <c r="A70" s="270"/>
      <c r="B70" s="271"/>
      <c r="C70" s="271"/>
      <c r="D70" s="271"/>
      <c r="E70" s="271"/>
      <c r="F70" s="271"/>
      <c r="G70" s="270"/>
      <c r="H70" s="270"/>
      <c r="I70" s="270"/>
      <c r="J70" s="270"/>
      <c r="K70" s="270"/>
      <c r="L70" s="270"/>
      <c r="M70" s="270"/>
      <c r="N70" s="270"/>
      <c r="O70" s="270"/>
      <c r="P70" s="270"/>
      <c r="Q70" s="273"/>
      <c r="R70" s="273"/>
      <c r="S70" s="273"/>
      <c r="T70" s="273"/>
      <c r="U70" s="273"/>
      <c r="V70" s="273"/>
      <c r="W70" s="273"/>
      <c r="X70" s="273"/>
    </row>
    <row r="71" spans="1:24" x14ac:dyDescent="0.25">
      <c r="A71" s="270"/>
      <c r="B71" s="271"/>
      <c r="C71" s="271"/>
      <c r="D71" s="271"/>
      <c r="E71" s="271"/>
      <c r="F71" s="271"/>
      <c r="G71" s="270"/>
      <c r="H71" s="270"/>
      <c r="I71" s="270"/>
      <c r="J71" s="270"/>
      <c r="K71" s="270"/>
      <c r="L71" s="270"/>
      <c r="M71" s="270"/>
      <c r="N71" s="270"/>
      <c r="O71" s="270"/>
      <c r="P71" s="270"/>
      <c r="Q71" s="273"/>
      <c r="R71" s="273"/>
      <c r="S71" s="273"/>
      <c r="T71" s="273"/>
      <c r="U71" s="273"/>
      <c r="V71" s="273"/>
      <c r="W71" s="273"/>
      <c r="X71" s="273"/>
    </row>
    <row r="72" spans="1:24" x14ac:dyDescent="0.25">
      <c r="A72" s="270"/>
      <c r="B72" s="271"/>
      <c r="C72" s="271"/>
      <c r="D72" s="271"/>
      <c r="E72" s="271"/>
      <c r="F72" s="271"/>
      <c r="G72" s="270"/>
      <c r="H72" s="270"/>
      <c r="I72" s="270"/>
      <c r="J72" s="270"/>
      <c r="K72" s="270"/>
      <c r="L72" s="270"/>
      <c r="M72" s="270"/>
      <c r="N72" s="270"/>
      <c r="O72" s="270"/>
      <c r="P72" s="270"/>
      <c r="Q72" s="273"/>
      <c r="R72" s="273"/>
      <c r="S72" s="273"/>
      <c r="T72" s="273"/>
      <c r="U72" s="273"/>
      <c r="V72" s="273"/>
      <c r="W72" s="273"/>
      <c r="X72" s="273"/>
    </row>
    <row r="73" spans="1:24" x14ac:dyDescent="0.25">
      <c r="A73" s="270"/>
      <c r="B73" s="271"/>
      <c r="C73" s="271"/>
      <c r="D73" s="271"/>
      <c r="E73" s="271"/>
      <c r="F73" s="271"/>
      <c r="G73" s="270"/>
      <c r="H73" s="270"/>
      <c r="I73" s="270"/>
      <c r="J73" s="270"/>
      <c r="K73" s="270"/>
      <c r="L73" s="270"/>
      <c r="M73" s="270"/>
      <c r="N73" s="270"/>
      <c r="O73" s="270"/>
      <c r="P73" s="270"/>
      <c r="Q73" s="273"/>
      <c r="R73" s="273"/>
      <c r="S73" s="273"/>
      <c r="T73" s="273"/>
      <c r="U73" s="273"/>
      <c r="V73" s="273"/>
      <c r="W73" s="273"/>
      <c r="X73" s="273"/>
    </row>
    <row r="74" spans="1:24" x14ac:dyDescent="0.25">
      <c r="A74" s="270"/>
      <c r="B74" s="271"/>
      <c r="C74" s="271"/>
      <c r="D74" s="271"/>
      <c r="E74" s="271"/>
      <c r="F74" s="271"/>
      <c r="G74" s="270"/>
      <c r="H74" s="270"/>
      <c r="I74" s="270"/>
      <c r="J74" s="270"/>
      <c r="K74" s="270"/>
      <c r="L74" s="270"/>
      <c r="M74" s="270"/>
      <c r="N74" s="270"/>
      <c r="O74" s="270"/>
      <c r="P74" s="270"/>
      <c r="Q74" s="273"/>
      <c r="R74" s="273"/>
      <c r="S74" s="273"/>
      <c r="T74" s="273"/>
      <c r="U74" s="273"/>
      <c r="V74" s="273"/>
      <c r="W74" s="273"/>
      <c r="X74" s="273"/>
    </row>
    <row r="75" spans="1:24" x14ac:dyDescent="0.25">
      <c r="A75" s="270"/>
      <c r="B75" s="271"/>
      <c r="C75" s="271"/>
      <c r="D75" s="271"/>
      <c r="E75" s="271"/>
      <c r="F75" s="271"/>
      <c r="G75" s="270"/>
      <c r="H75" s="270"/>
      <c r="I75" s="270"/>
      <c r="J75" s="270"/>
      <c r="K75" s="270"/>
      <c r="L75" s="270"/>
      <c r="M75" s="270"/>
      <c r="N75" s="270"/>
      <c r="O75" s="270"/>
      <c r="P75" s="270"/>
      <c r="Q75" s="273"/>
      <c r="R75" s="273"/>
      <c r="S75" s="273"/>
      <c r="T75" s="273"/>
      <c r="U75" s="273"/>
      <c r="V75" s="273"/>
      <c r="W75" s="273"/>
      <c r="X75" s="273"/>
    </row>
    <row r="76" spans="1:24" x14ac:dyDescent="0.25">
      <c r="A76" s="270"/>
      <c r="B76" s="271"/>
      <c r="C76" s="271"/>
      <c r="D76" s="271"/>
      <c r="E76" s="271"/>
      <c r="F76" s="271"/>
      <c r="G76" s="270"/>
      <c r="H76" s="270"/>
      <c r="I76" s="270"/>
      <c r="J76" s="270"/>
      <c r="K76" s="270"/>
      <c r="L76" s="270"/>
      <c r="M76" s="270"/>
      <c r="N76" s="270"/>
      <c r="O76" s="270"/>
      <c r="P76" s="270"/>
      <c r="Q76" s="273"/>
      <c r="R76" s="273"/>
      <c r="S76" s="273"/>
      <c r="T76" s="273"/>
      <c r="U76" s="273"/>
      <c r="V76" s="273"/>
      <c r="W76" s="273"/>
      <c r="X76" s="273"/>
    </row>
  </sheetData>
  <sheetProtection algorithmName="SHA-512" hashValue="0xmmmBr+TUdEsSZcvO5zq8xiPFL1+salWiU3tUoyNiW8TChX+0Blj2xSLdz2RYnjgpfuTSR7Dx4C5jxLK3BZZA==" saltValue="duooDMGHGJljgsJ+pWzBMA==" spinCount="100000" sheet="1" objects="1" scenarios="1"/>
  <mergeCells count="1">
    <mergeCell ref="A1:B1"/>
  </mergeCells>
  <phoneticPr fontId="13" type="noConversion"/>
  <dataValidations xWindow="857" yWindow="258" count="9">
    <dataValidation type="list" allowBlank="1" showInputMessage="1" showErrorMessage="1" sqref="B19 B9" xr:uid="{00000000-0002-0000-0100-000000000000}">
      <formula1>$B$32:$D$32</formula1>
    </dataValidation>
    <dataValidation type="list" allowBlank="1" showInputMessage="1" showErrorMessage="1" errorTitle="Number of TWP months" error="Must enter a number value between 0 and 9" sqref="B17" xr:uid="{00000000-0002-0000-0100-000001000000}">
      <formula1>$C$40:$L$40</formula1>
    </dataValidation>
    <dataValidation type="list" allowBlank="1" showInputMessage="1" showErrorMessage="1" errorTitle="Number of EPE Months" error="Must enter a number value between 0 and 36" sqref="B18" xr:uid="{00000000-0002-0000-0100-000002000000}">
      <formula1>$C$40:$AM$40</formula1>
    </dataValidation>
    <dataValidation type="list" showInputMessage="1" showErrorMessage="1" sqref="B23" xr:uid="{00000000-0002-0000-0100-000003000000}">
      <formula1>$B$29:$N$29</formula1>
    </dataValidation>
    <dataValidation type="list" allowBlank="1" showInputMessage="1" showErrorMessage="1" sqref="B4" xr:uid="{00000000-0002-0000-0100-000004000000}">
      <formula1>$B$29:$N$29</formula1>
    </dataValidation>
    <dataValidation allowBlank="1" showInputMessage="1" showErrorMessage="1" prompt="Press TAB to move to input areas. Press UP or DOWN ARROW in column A to read through the worksheet. Press F5 to navigate to sections within this worksheet." sqref="A1:A2" xr:uid="{00000000-0002-0000-0100-000005000000}"/>
    <dataValidation type="list" allowBlank="1" showInputMessage="1" showErrorMessage="1" promptTitle="Enter Starting Year of Business" prompt="Enter the 4-digit year the business begins, if not current" sqref="B3" xr:uid="{00000000-0002-0000-0100-000006000000}">
      <formula1>$B$38:$N$38</formula1>
    </dataValidation>
    <dataValidation type="list" showInputMessage="1" showErrorMessage="1" sqref="B24" xr:uid="{00000000-0002-0000-0100-000007000000}">
      <formula1>$B$38:$M$38</formula1>
    </dataValidation>
    <dataValidation type="list" allowBlank="1" showInputMessage="1" showErrorMessage="1" sqref="B25" xr:uid="{00000000-0002-0000-0100-000008000000}">
      <formula1>$C$41:$AM$41</formula1>
    </dataValidation>
  </dataValidations>
  <pageMargins left="0.7" right="0.7" top="0.75" bottom="0.75" header="0.3" footer="0.3"/>
  <pageSetup scale="71" fitToHeight="0" orientation="portrait" horizontalDpi="4294967292" verticalDpi="4294967292" r:id="rId1"/>
  <headerFooter scaleWithDoc="0">
    <oddFooter>&amp;LVR1805-2 (11/19)&amp;CSelf-Employment Financial Projection Spreadsheet&amp;R&amp;P of &amp;N</oddFooter>
  </headerFooter>
  <rowBreaks count="1" manualBreakCount="1">
    <brk id="40"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G53"/>
  <sheetViews>
    <sheetView zoomScale="80" zoomScaleNormal="80" zoomScalePageLayoutView="80" workbookViewId="0">
      <pane xSplit="1" ySplit="2" topLeftCell="B3" activePane="bottomRight" state="frozen"/>
      <selection pane="topRight" activeCell="B1" sqref="B1"/>
      <selection pane="bottomLeft" activeCell="A3" sqref="A3"/>
      <selection pane="bottomRight" activeCell="C3" sqref="C3"/>
    </sheetView>
  </sheetViews>
  <sheetFormatPr defaultColWidth="11.44140625" defaultRowHeight="13.2" x14ac:dyDescent="0.25"/>
  <cols>
    <col min="1" max="1" width="26.44140625" bestFit="1" customWidth="1"/>
    <col min="3" max="3" width="16" bestFit="1" customWidth="1"/>
    <col min="5" max="5" width="16" bestFit="1" customWidth="1"/>
    <col min="7" max="7" width="16" bestFit="1" customWidth="1"/>
    <col min="9" max="9" width="16" bestFit="1" customWidth="1"/>
    <col min="11" max="11" width="16" bestFit="1" customWidth="1"/>
    <col min="13" max="13" width="16" bestFit="1" customWidth="1"/>
    <col min="15" max="15" width="16" bestFit="1" customWidth="1"/>
    <col min="17" max="17" width="16" bestFit="1" customWidth="1"/>
    <col min="19" max="19" width="16" bestFit="1" customWidth="1"/>
    <col min="21" max="21" width="16" bestFit="1" customWidth="1"/>
    <col min="23" max="23" width="16" bestFit="1" customWidth="1"/>
    <col min="25" max="25" width="16" bestFit="1" customWidth="1"/>
  </cols>
  <sheetData>
    <row r="1" spans="1:215" x14ac:dyDescent="0.25">
      <c r="A1" s="287" t="s">
        <v>102</v>
      </c>
      <c r="B1" s="284" t="s">
        <v>57</v>
      </c>
      <c r="C1" s="285"/>
      <c r="D1" s="284" t="s">
        <v>58</v>
      </c>
      <c r="E1" s="285"/>
      <c r="F1" s="284" t="s">
        <v>59</v>
      </c>
      <c r="G1" s="285"/>
      <c r="H1" s="284" t="s">
        <v>60</v>
      </c>
      <c r="I1" s="285"/>
      <c r="J1" s="284" t="s">
        <v>61</v>
      </c>
      <c r="K1" s="285"/>
      <c r="L1" s="284" t="s">
        <v>62</v>
      </c>
      <c r="M1" s="285"/>
      <c r="N1" s="284" t="s">
        <v>63</v>
      </c>
      <c r="O1" s="285"/>
      <c r="P1" s="284" t="s">
        <v>64</v>
      </c>
      <c r="Q1" s="286"/>
      <c r="R1" s="284" t="s">
        <v>105</v>
      </c>
      <c r="S1" s="285"/>
      <c r="T1" s="286" t="s">
        <v>53</v>
      </c>
      <c r="U1" s="286"/>
      <c r="V1" s="284" t="s">
        <v>54</v>
      </c>
      <c r="W1" s="285"/>
      <c r="X1" s="284" t="s">
        <v>55</v>
      </c>
      <c r="Y1" s="285"/>
      <c r="Z1" s="282" t="s">
        <v>56</v>
      </c>
      <c r="AA1" s="62"/>
      <c r="AB1" s="62"/>
      <c r="AC1" s="183" t="s">
        <v>103</v>
      </c>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62"/>
      <c r="BN1" s="62"/>
      <c r="BO1" s="62"/>
      <c r="BP1" s="62"/>
      <c r="BQ1" s="62"/>
      <c r="BR1" s="62"/>
      <c r="BS1" s="62"/>
      <c r="BT1" s="62"/>
      <c r="BU1" s="62"/>
      <c r="BV1" s="62"/>
      <c r="BW1" s="62"/>
      <c r="BX1" s="62"/>
      <c r="BY1" s="62"/>
      <c r="BZ1" s="62"/>
      <c r="CA1" s="62"/>
      <c r="CB1" s="62"/>
      <c r="CC1" s="62"/>
      <c r="CD1" s="62"/>
      <c r="CE1" s="62"/>
      <c r="CF1" s="62"/>
      <c r="CG1" s="62"/>
      <c r="CH1" s="62"/>
      <c r="CI1" s="62"/>
      <c r="CJ1" s="62"/>
      <c r="CK1" s="62"/>
      <c r="CL1" s="62"/>
      <c r="CM1" s="62"/>
      <c r="CN1" s="62"/>
      <c r="CO1" s="62"/>
      <c r="CP1" s="62"/>
      <c r="CQ1" s="62"/>
      <c r="CR1" s="62"/>
      <c r="CS1" s="62"/>
      <c r="CT1" s="62"/>
      <c r="CU1" s="62"/>
      <c r="CV1" s="62"/>
      <c r="CW1" s="62"/>
      <c r="CX1" s="62"/>
      <c r="CY1" s="62"/>
      <c r="CZ1" s="62"/>
      <c r="DA1" s="62"/>
      <c r="DB1" s="62"/>
      <c r="DC1" s="62"/>
      <c r="DD1" s="62"/>
      <c r="DE1" s="62"/>
      <c r="DF1" s="62"/>
      <c r="DG1" s="62"/>
      <c r="DH1" s="62"/>
      <c r="DI1" s="62"/>
      <c r="DJ1" s="62"/>
      <c r="DK1" s="62"/>
      <c r="DL1" s="62"/>
      <c r="DM1" s="62"/>
      <c r="DN1" s="62"/>
      <c r="DO1" s="62"/>
      <c r="DP1" s="62"/>
      <c r="DQ1" s="62"/>
      <c r="DR1" s="62"/>
      <c r="DS1" s="62"/>
      <c r="DT1" s="62"/>
      <c r="DU1" s="62"/>
      <c r="DV1" s="62"/>
      <c r="DW1" s="62"/>
      <c r="DX1" s="62"/>
      <c r="DY1" s="62"/>
      <c r="DZ1" s="62"/>
      <c r="EA1" s="62"/>
      <c r="EB1" s="62"/>
      <c r="EC1" s="62"/>
      <c r="ED1" s="62"/>
      <c r="EE1" s="62"/>
      <c r="EF1" s="62"/>
      <c r="EG1" s="62"/>
      <c r="EH1" s="62"/>
      <c r="EI1" s="62"/>
      <c r="EJ1" s="62"/>
      <c r="EK1" s="62"/>
      <c r="EL1" s="62"/>
      <c r="EM1" s="62"/>
      <c r="EN1" s="62"/>
      <c r="EO1" s="62"/>
      <c r="EP1" s="62"/>
      <c r="EQ1" s="62"/>
      <c r="ER1" s="62"/>
      <c r="ES1" s="62"/>
      <c r="ET1" s="62"/>
      <c r="EU1" s="62"/>
      <c r="EV1" s="62"/>
      <c r="EW1" s="62"/>
      <c r="EX1" s="62"/>
      <c r="EY1" s="62"/>
      <c r="EZ1" s="62"/>
      <c r="FA1" s="62"/>
      <c r="FB1" s="62"/>
      <c r="FC1" s="62"/>
      <c r="FD1" s="62"/>
      <c r="FE1" s="62"/>
      <c r="FF1" s="62"/>
      <c r="FG1" s="62"/>
      <c r="FH1" s="62"/>
      <c r="FI1" s="62"/>
      <c r="FJ1" s="62"/>
      <c r="FK1" s="62"/>
      <c r="FL1" s="62"/>
      <c r="FM1" s="62"/>
      <c r="FN1" s="62"/>
      <c r="FO1" s="62"/>
      <c r="FP1" s="62"/>
      <c r="FQ1" s="62"/>
      <c r="FR1" s="62"/>
      <c r="FS1" s="62"/>
      <c r="FT1" s="62"/>
      <c r="FU1" s="62"/>
      <c r="FV1" s="62"/>
      <c r="FW1" s="62"/>
      <c r="FX1" s="62"/>
      <c r="FY1" s="62"/>
      <c r="FZ1" s="62"/>
      <c r="GA1" s="62"/>
      <c r="GB1" s="62"/>
      <c r="GC1" s="62"/>
      <c r="GD1" s="62"/>
      <c r="GE1" s="62"/>
      <c r="GF1" s="62"/>
      <c r="GG1" s="62"/>
      <c r="GH1" s="62"/>
      <c r="GI1" s="62"/>
      <c r="GJ1" s="62"/>
      <c r="GK1" s="62"/>
      <c r="GL1" s="62"/>
      <c r="GM1" s="62"/>
      <c r="GN1" s="62"/>
      <c r="GO1" s="62"/>
      <c r="GP1" s="62"/>
      <c r="GQ1" s="62"/>
      <c r="GR1" s="62"/>
      <c r="GS1" s="62"/>
      <c r="GT1" s="62"/>
      <c r="GU1" s="62"/>
      <c r="GV1" s="62"/>
      <c r="GW1" s="62"/>
      <c r="GX1" s="62"/>
      <c r="GY1" s="62"/>
      <c r="GZ1" s="62"/>
      <c r="HA1" s="62"/>
      <c r="HB1" s="62"/>
      <c r="HC1" s="62"/>
      <c r="HD1" s="62"/>
      <c r="HE1" s="62"/>
      <c r="HF1" s="62"/>
      <c r="HG1" s="62"/>
    </row>
    <row r="2" spans="1:215" x14ac:dyDescent="0.25">
      <c r="A2" s="288"/>
      <c r="B2" s="196" t="s">
        <v>106</v>
      </c>
      <c r="C2" s="197" t="s">
        <v>107</v>
      </c>
      <c r="D2" s="198" t="s">
        <v>106</v>
      </c>
      <c r="E2" s="197" t="s">
        <v>107</v>
      </c>
      <c r="F2" s="196" t="s">
        <v>106</v>
      </c>
      <c r="G2" s="199" t="s">
        <v>107</v>
      </c>
      <c r="H2" s="198" t="s">
        <v>106</v>
      </c>
      <c r="I2" s="197" t="s">
        <v>107</v>
      </c>
      <c r="J2" s="196" t="s">
        <v>106</v>
      </c>
      <c r="K2" s="199" t="s">
        <v>107</v>
      </c>
      <c r="L2" s="198" t="s">
        <v>106</v>
      </c>
      <c r="M2" s="197" t="s">
        <v>107</v>
      </c>
      <c r="N2" s="196" t="s">
        <v>106</v>
      </c>
      <c r="O2" s="197" t="s">
        <v>107</v>
      </c>
      <c r="P2" s="198" t="s">
        <v>106</v>
      </c>
      <c r="Q2" s="197" t="s">
        <v>107</v>
      </c>
      <c r="R2" s="196" t="s">
        <v>106</v>
      </c>
      <c r="S2" s="197" t="s">
        <v>107</v>
      </c>
      <c r="T2" s="198" t="s">
        <v>106</v>
      </c>
      <c r="U2" s="197" t="s">
        <v>107</v>
      </c>
      <c r="V2" s="196" t="s">
        <v>106</v>
      </c>
      <c r="W2" s="197" t="s">
        <v>107</v>
      </c>
      <c r="X2" s="196" t="s">
        <v>106</v>
      </c>
      <c r="Y2" s="197" t="s">
        <v>107</v>
      </c>
      <c r="Z2" s="283"/>
      <c r="AA2" s="62"/>
      <c r="AB2" s="62"/>
      <c r="AC2" s="183" t="s">
        <v>133</v>
      </c>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row>
    <row r="3" spans="1:215" x14ac:dyDescent="0.25">
      <c r="A3" s="173"/>
      <c r="B3" s="64"/>
      <c r="C3" s="65"/>
      <c r="D3" s="70"/>
      <c r="E3" s="71"/>
      <c r="F3" s="130"/>
      <c r="G3" s="69"/>
      <c r="H3" s="66"/>
      <c r="I3" s="71"/>
      <c r="J3" s="64"/>
      <c r="K3" s="69"/>
      <c r="L3" s="66"/>
      <c r="M3" s="71"/>
      <c r="N3" s="64"/>
      <c r="O3" s="69"/>
      <c r="P3" s="66"/>
      <c r="Q3" s="71"/>
      <c r="R3" s="64"/>
      <c r="S3" s="69"/>
      <c r="T3" s="66"/>
      <c r="U3" s="71"/>
      <c r="V3" s="64"/>
      <c r="W3" s="69"/>
      <c r="X3" s="67"/>
      <c r="Y3" s="71"/>
      <c r="Z3" s="200">
        <f>B3+D3+F3+H3+J3+L3+N3+P3+R3+T3+V3+X3</f>
        <v>0</v>
      </c>
      <c r="AA3" s="62"/>
      <c r="AB3" s="62"/>
      <c r="AC3" s="183" t="s">
        <v>0</v>
      </c>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row>
    <row r="4" spans="1:215" s="63" customFormat="1" x14ac:dyDescent="0.25">
      <c r="A4" s="174"/>
      <c r="B4" s="68"/>
      <c r="C4" s="69"/>
      <c r="D4" s="70"/>
      <c r="E4" s="71"/>
      <c r="F4" s="130"/>
      <c r="G4" s="69"/>
      <c r="H4" s="70"/>
      <c r="I4" s="71"/>
      <c r="J4" s="68"/>
      <c r="K4" s="69"/>
      <c r="L4" s="70"/>
      <c r="M4" s="71"/>
      <c r="N4" s="68"/>
      <c r="O4" s="69"/>
      <c r="P4" s="70"/>
      <c r="Q4" s="71"/>
      <c r="R4" s="68"/>
      <c r="S4" s="69"/>
      <c r="T4" s="70"/>
      <c r="U4" s="71"/>
      <c r="V4" s="68"/>
      <c r="W4" s="69" t="s">
        <v>133</v>
      </c>
      <c r="X4" s="72"/>
      <c r="Y4" s="71"/>
      <c r="Z4" s="201">
        <f t="shared" ref="Z4:Z44" si="0">B4+D4+F4+H4+J4+L4+N4+P4+R4+T4+V4+X4</f>
        <v>0</v>
      </c>
      <c r="AA4" s="62"/>
      <c r="AB4" s="62"/>
      <c r="AC4" s="183" t="s">
        <v>104</v>
      </c>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row>
    <row r="5" spans="1:215" x14ac:dyDescent="0.25">
      <c r="A5" s="174"/>
      <c r="B5" s="64"/>
      <c r="C5" s="65"/>
      <c r="D5" s="70"/>
      <c r="E5" s="71"/>
      <c r="F5" s="130"/>
      <c r="G5" s="69"/>
      <c r="H5" s="70"/>
      <c r="I5" s="71"/>
      <c r="J5" s="64"/>
      <c r="K5" s="69"/>
      <c r="L5" s="66"/>
      <c r="M5" s="71"/>
      <c r="N5" s="64"/>
      <c r="O5" s="69"/>
      <c r="P5" s="66"/>
      <c r="Q5" s="71"/>
      <c r="R5" s="64"/>
      <c r="S5" s="69"/>
      <c r="T5" s="66"/>
      <c r="U5" s="71"/>
      <c r="V5" s="64"/>
      <c r="W5" s="69"/>
      <c r="X5" s="67"/>
      <c r="Y5" s="71"/>
      <c r="Z5" s="200">
        <f t="shared" si="0"/>
        <v>0</v>
      </c>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c r="CN5" s="62"/>
      <c r="CO5" s="62"/>
      <c r="CP5" s="62"/>
      <c r="CQ5" s="62"/>
      <c r="CR5" s="62"/>
      <c r="CS5" s="62"/>
      <c r="CT5" s="62"/>
      <c r="CU5" s="62"/>
      <c r="CV5" s="62"/>
      <c r="CW5" s="62"/>
      <c r="CX5" s="62"/>
      <c r="CY5" s="62"/>
      <c r="CZ5" s="62"/>
      <c r="DA5" s="62"/>
      <c r="DB5" s="62"/>
      <c r="DC5" s="62"/>
      <c r="DD5" s="62"/>
      <c r="DE5" s="62"/>
      <c r="DF5" s="62"/>
      <c r="DG5" s="62"/>
      <c r="DH5" s="62"/>
      <c r="DI5" s="62"/>
      <c r="DJ5" s="62"/>
      <c r="DK5" s="62"/>
      <c r="DL5" s="62"/>
      <c r="DM5" s="62"/>
      <c r="DN5" s="62"/>
      <c r="DO5" s="62"/>
      <c r="DP5" s="62"/>
      <c r="DQ5" s="62"/>
      <c r="DR5" s="62"/>
      <c r="DS5" s="62"/>
      <c r="DT5" s="62"/>
      <c r="DU5" s="62"/>
      <c r="DV5" s="62"/>
      <c r="DW5" s="62"/>
      <c r="DX5" s="62"/>
      <c r="DY5" s="62"/>
      <c r="DZ5" s="62"/>
      <c r="EA5" s="62"/>
      <c r="EB5" s="62"/>
      <c r="EC5" s="62"/>
      <c r="ED5" s="62"/>
      <c r="EE5" s="62"/>
      <c r="EF5" s="62"/>
      <c r="EG5" s="62"/>
      <c r="EH5" s="62"/>
      <c r="EI5" s="62"/>
      <c r="EJ5" s="62"/>
      <c r="EK5" s="62"/>
      <c r="EL5" s="62"/>
      <c r="EM5" s="62"/>
      <c r="EN5" s="62"/>
      <c r="EO5" s="62"/>
      <c r="EP5" s="62"/>
      <c r="EQ5" s="62"/>
      <c r="ER5" s="62"/>
      <c r="ES5" s="62"/>
      <c r="ET5" s="62"/>
      <c r="EU5" s="62"/>
      <c r="EV5" s="62"/>
      <c r="EW5" s="62"/>
      <c r="EX5" s="62"/>
      <c r="EY5" s="62"/>
      <c r="EZ5" s="62"/>
      <c r="FA5" s="62"/>
      <c r="FB5" s="62"/>
      <c r="FC5" s="62"/>
      <c r="FD5" s="62"/>
      <c r="FE5" s="62"/>
      <c r="FF5" s="62"/>
      <c r="FG5" s="62"/>
      <c r="FH5" s="62"/>
      <c r="FI5" s="62"/>
      <c r="FJ5" s="62"/>
      <c r="FK5" s="62"/>
      <c r="FL5" s="62"/>
      <c r="FM5" s="62"/>
      <c r="FN5" s="62"/>
      <c r="FO5" s="62"/>
      <c r="FP5" s="62"/>
      <c r="FQ5" s="62"/>
      <c r="FR5" s="62"/>
      <c r="FS5" s="62"/>
      <c r="FT5" s="62"/>
      <c r="FU5" s="62"/>
      <c r="FV5" s="62"/>
      <c r="FW5" s="62"/>
      <c r="FX5" s="62"/>
      <c r="FY5" s="62"/>
      <c r="FZ5" s="62"/>
      <c r="GA5" s="62"/>
      <c r="GB5" s="62"/>
      <c r="GC5" s="62"/>
      <c r="GD5" s="62"/>
      <c r="GE5" s="62"/>
      <c r="GF5" s="62"/>
      <c r="GG5" s="62"/>
      <c r="GH5" s="62"/>
      <c r="GI5" s="62"/>
      <c r="GJ5" s="62"/>
      <c r="GK5" s="62"/>
      <c r="GL5" s="62"/>
      <c r="GM5" s="62"/>
      <c r="GN5" s="62"/>
      <c r="GO5" s="62"/>
      <c r="GP5" s="62"/>
      <c r="GQ5" s="62"/>
      <c r="GR5" s="62"/>
      <c r="GS5" s="62"/>
      <c r="GT5" s="62"/>
      <c r="GU5" s="62"/>
      <c r="GV5" s="62"/>
      <c r="GW5" s="62"/>
      <c r="GX5" s="62"/>
      <c r="GY5" s="62"/>
      <c r="GZ5" s="62"/>
      <c r="HA5" s="62"/>
      <c r="HB5" s="62"/>
      <c r="HC5" s="62"/>
      <c r="HD5" s="62"/>
      <c r="HE5" s="62"/>
      <c r="HF5" s="62"/>
      <c r="HG5" s="62"/>
    </row>
    <row r="6" spans="1:215" s="63" customFormat="1" x14ac:dyDescent="0.25">
      <c r="A6" s="174"/>
      <c r="B6" s="68"/>
      <c r="C6" s="69"/>
      <c r="D6" s="70"/>
      <c r="E6" s="71"/>
      <c r="F6" s="130"/>
      <c r="G6" s="69"/>
      <c r="H6" s="70"/>
      <c r="I6" s="71"/>
      <c r="J6" s="68"/>
      <c r="K6" s="69"/>
      <c r="L6" s="70"/>
      <c r="M6" s="71"/>
      <c r="N6" s="68"/>
      <c r="O6" s="69"/>
      <c r="P6" s="70"/>
      <c r="Q6" s="71"/>
      <c r="R6" s="68"/>
      <c r="S6" s="69"/>
      <c r="T6" s="70"/>
      <c r="U6" s="71"/>
      <c r="V6" s="68"/>
      <c r="W6" s="69"/>
      <c r="X6" s="72"/>
      <c r="Y6" s="71"/>
      <c r="Z6" s="201">
        <f t="shared" si="0"/>
        <v>0</v>
      </c>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62"/>
      <c r="GZ6" s="62"/>
      <c r="HA6" s="62"/>
      <c r="HB6" s="62"/>
      <c r="HC6" s="62"/>
      <c r="HD6" s="62"/>
      <c r="HE6" s="62"/>
      <c r="HF6" s="62"/>
      <c r="HG6" s="62"/>
    </row>
    <row r="7" spans="1:215" x14ac:dyDescent="0.25">
      <c r="A7" s="174"/>
      <c r="B7" s="64"/>
      <c r="C7" s="65"/>
      <c r="D7" s="70"/>
      <c r="E7" s="71"/>
      <c r="F7" s="130"/>
      <c r="G7" s="69"/>
      <c r="H7" s="70"/>
      <c r="I7" s="71"/>
      <c r="J7" s="64"/>
      <c r="K7" s="69"/>
      <c r="L7" s="66"/>
      <c r="M7" s="71"/>
      <c r="N7" s="64"/>
      <c r="O7" s="69"/>
      <c r="P7" s="66"/>
      <c r="Q7" s="71"/>
      <c r="R7" s="64"/>
      <c r="S7" s="69"/>
      <c r="T7" s="66"/>
      <c r="U7" s="71"/>
      <c r="V7" s="64"/>
      <c r="W7" s="69"/>
      <c r="X7" s="67"/>
      <c r="Y7" s="71"/>
      <c r="Z7" s="200">
        <f t="shared" si="0"/>
        <v>0</v>
      </c>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c r="EW7" s="62"/>
      <c r="EX7" s="62"/>
      <c r="EY7" s="62"/>
      <c r="EZ7" s="62"/>
      <c r="FA7" s="62"/>
      <c r="FB7" s="62"/>
      <c r="FC7" s="62"/>
      <c r="FD7" s="62"/>
      <c r="FE7" s="62"/>
      <c r="FF7" s="62"/>
      <c r="FG7" s="62"/>
      <c r="FH7" s="62"/>
      <c r="FI7" s="62"/>
      <c r="FJ7" s="62"/>
      <c r="FK7" s="62"/>
      <c r="FL7" s="62"/>
      <c r="FM7" s="62"/>
      <c r="FN7" s="62"/>
      <c r="FO7" s="62"/>
      <c r="FP7" s="62"/>
      <c r="FQ7" s="62"/>
      <c r="FR7" s="62"/>
      <c r="FS7" s="62"/>
      <c r="FT7" s="62"/>
      <c r="FU7" s="62"/>
      <c r="FV7" s="62"/>
      <c r="FW7" s="62"/>
      <c r="FX7" s="62"/>
      <c r="FY7" s="62"/>
      <c r="FZ7" s="62"/>
      <c r="GA7" s="62"/>
      <c r="GB7" s="62"/>
      <c r="GC7" s="62"/>
      <c r="GD7" s="62"/>
      <c r="GE7" s="62"/>
      <c r="GF7" s="62"/>
      <c r="GG7" s="62"/>
      <c r="GH7" s="62"/>
      <c r="GI7" s="62"/>
      <c r="GJ7" s="62"/>
      <c r="GK7" s="62"/>
      <c r="GL7" s="62"/>
      <c r="GM7" s="62"/>
      <c r="GN7" s="62"/>
      <c r="GO7" s="62"/>
      <c r="GP7" s="62"/>
      <c r="GQ7" s="62"/>
      <c r="GR7" s="62"/>
      <c r="GS7" s="62"/>
      <c r="GT7" s="62"/>
      <c r="GU7" s="62"/>
      <c r="GV7" s="62"/>
      <c r="GW7" s="62"/>
      <c r="GX7" s="62"/>
      <c r="GY7" s="62"/>
      <c r="GZ7" s="62"/>
      <c r="HA7" s="62"/>
      <c r="HB7" s="62"/>
      <c r="HC7" s="62"/>
      <c r="HD7" s="62"/>
      <c r="HE7" s="62"/>
      <c r="HF7" s="62"/>
      <c r="HG7" s="62"/>
    </row>
    <row r="8" spans="1:215" s="63" customFormat="1" x14ac:dyDescent="0.25">
      <c r="A8" s="174"/>
      <c r="B8" s="68"/>
      <c r="C8" s="69"/>
      <c r="D8" s="70"/>
      <c r="E8" s="71"/>
      <c r="F8" s="130"/>
      <c r="G8" s="69"/>
      <c r="H8" s="70"/>
      <c r="I8" s="71"/>
      <c r="J8" s="68"/>
      <c r="K8" s="69"/>
      <c r="L8" s="70"/>
      <c r="M8" s="71"/>
      <c r="N8" s="68"/>
      <c r="O8" s="69"/>
      <c r="P8" s="70"/>
      <c r="Q8" s="71"/>
      <c r="R8" s="68"/>
      <c r="S8" s="69"/>
      <c r="T8" s="70"/>
      <c r="U8" s="71"/>
      <c r="V8" s="68"/>
      <c r="W8" s="69"/>
      <c r="X8" s="72"/>
      <c r="Y8" s="71"/>
      <c r="Z8" s="201">
        <f t="shared" si="0"/>
        <v>0</v>
      </c>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c r="DM8" s="62"/>
      <c r="DN8" s="62"/>
      <c r="DO8" s="62"/>
      <c r="DP8" s="62"/>
      <c r="DQ8" s="62"/>
      <c r="DR8" s="62"/>
      <c r="DS8" s="62"/>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c r="ET8" s="62"/>
      <c r="EU8" s="62"/>
      <c r="EV8" s="62"/>
      <c r="EW8" s="62"/>
      <c r="EX8" s="62"/>
      <c r="EY8" s="62"/>
      <c r="EZ8" s="62"/>
      <c r="FA8" s="62"/>
      <c r="FB8" s="62"/>
      <c r="FC8" s="62"/>
      <c r="FD8" s="62"/>
      <c r="FE8" s="62"/>
      <c r="FF8" s="62"/>
      <c r="FG8" s="62"/>
      <c r="FH8" s="62"/>
      <c r="FI8" s="62"/>
      <c r="FJ8" s="62"/>
      <c r="FK8" s="62"/>
      <c r="FL8" s="62"/>
      <c r="FM8" s="62"/>
      <c r="FN8" s="62"/>
      <c r="FO8" s="62"/>
      <c r="FP8" s="62"/>
      <c r="FQ8" s="62"/>
      <c r="FR8" s="62"/>
      <c r="FS8" s="62"/>
      <c r="FT8" s="62"/>
      <c r="FU8" s="62"/>
      <c r="FV8" s="62"/>
      <c r="FW8" s="62"/>
      <c r="FX8" s="62"/>
      <c r="FY8" s="62"/>
      <c r="FZ8" s="62"/>
      <c r="GA8" s="62"/>
      <c r="GB8" s="62"/>
      <c r="GC8" s="62"/>
      <c r="GD8" s="62"/>
      <c r="GE8" s="62"/>
      <c r="GF8" s="62"/>
      <c r="GG8" s="62"/>
      <c r="GH8" s="62"/>
      <c r="GI8" s="62"/>
      <c r="GJ8" s="62"/>
      <c r="GK8" s="62"/>
      <c r="GL8" s="62"/>
      <c r="GM8" s="62"/>
      <c r="GN8" s="62"/>
      <c r="GO8" s="62"/>
      <c r="GP8" s="62"/>
      <c r="GQ8" s="62"/>
      <c r="GR8" s="62"/>
      <c r="GS8" s="62"/>
      <c r="GT8" s="62"/>
      <c r="GU8" s="62"/>
      <c r="GV8" s="62"/>
      <c r="GW8" s="62"/>
      <c r="GX8" s="62"/>
      <c r="GY8" s="62"/>
      <c r="GZ8" s="62"/>
      <c r="HA8" s="62"/>
      <c r="HB8" s="62"/>
      <c r="HC8" s="62"/>
      <c r="HD8" s="62"/>
      <c r="HE8" s="62"/>
      <c r="HF8" s="62"/>
      <c r="HG8" s="62"/>
    </row>
    <row r="9" spans="1:215" x14ac:dyDescent="0.25">
      <c r="A9" s="174"/>
      <c r="B9" s="64"/>
      <c r="C9" s="65"/>
      <c r="D9" s="70"/>
      <c r="E9" s="71"/>
      <c r="F9" s="130"/>
      <c r="G9" s="69"/>
      <c r="H9" s="70"/>
      <c r="I9" s="71"/>
      <c r="J9" s="64"/>
      <c r="K9" s="69"/>
      <c r="L9" s="66"/>
      <c r="M9" s="71"/>
      <c r="N9" s="64"/>
      <c r="O9" s="69"/>
      <c r="P9" s="66"/>
      <c r="Q9" s="71"/>
      <c r="R9" s="64"/>
      <c r="S9" s="69"/>
      <c r="T9" s="66"/>
      <c r="U9" s="71"/>
      <c r="V9" s="64"/>
      <c r="W9" s="69"/>
      <c r="X9" s="67"/>
      <c r="Y9" s="71"/>
      <c r="Z9" s="200">
        <f t="shared" si="0"/>
        <v>0</v>
      </c>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c r="CL9" s="62"/>
      <c r="CM9" s="62"/>
      <c r="CN9" s="62"/>
      <c r="CO9" s="62"/>
      <c r="CP9" s="62"/>
      <c r="CQ9" s="62"/>
      <c r="CR9" s="62"/>
      <c r="CS9" s="62"/>
      <c r="CT9" s="62"/>
      <c r="CU9" s="62"/>
      <c r="CV9" s="62"/>
      <c r="CW9" s="62"/>
      <c r="CX9" s="62"/>
      <c r="CY9" s="62"/>
      <c r="CZ9" s="62"/>
      <c r="DA9" s="62"/>
      <c r="DB9" s="62"/>
      <c r="DC9" s="62"/>
      <c r="DD9" s="62"/>
      <c r="DE9" s="62"/>
      <c r="DF9" s="62"/>
      <c r="DG9" s="62"/>
      <c r="DH9" s="62"/>
      <c r="DI9" s="62"/>
      <c r="DJ9" s="62"/>
      <c r="DK9" s="62"/>
      <c r="DL9" s="62"/>
      <c r="DM9" s="62"/>
      <c r="DN9" s="62"/>
      <c r="DO9" s="62"/>
      <c r="DP9" s="62"/>
      <c r="DQ9" s="62"/>
      <c r="DR9" s="62"/>
      <c r="DS9" s="62"/>
      <c r="DT9" s="62"/>
      <c r="DU9" s="62"/>
      <c r="DV9" s="62"/>
      <c r="DW9" s="62"/>
      <c r="DX9" s="62"/>
      <c r="DY9" s="62"/>
      <c r="DZ9" s="62"/>
      <c r="EA9" s="62"/>
      <c r="EB9" s="62"/>
      <c r="EC9" s="62"/>
      <c r="ED9" s="62"/>
      <c r="EE9" s="62"/>
      <c r="EF9" s="62"/>
      <c r="EG9" s="62"/>
      <c r="EH9" s="62"/>
      <c r="EI9" s="62"/>
      <c r="EJ9" s="62"/>
      <c r="EK9" s="62"/>
      <c r="EL9" s="62"/>
      <c r="EM9" s="62"/>
      <c r="EN9" s="62"/>
      <c r="EO9" s="62"/>
      <c r="EP9" s="62"/>
      <c r="EQ9" s="62"/>
      <c r="ER9" s="62"/>
      <c r="ES9" s="62"/>
      <c r="ET9" s="62"/>
      <c r="EU9" s="62"/>
      <c r="EV9" s="62"/>
      <c r="EW9" s="62"/>
      <c r="EX9" s="62"/>
      <c r="EY9" s="62"/>
      <c r="EZ9" s="62"/>
      <c r="FA9" s="62"/>
      <c r="FB9" s="62"/>
      <c r="FC9" s="62"/>
      <c r="FD9" s="62"/>
      <c r="FE9" s="62"/>
      <c r="FF9" s="62"/>
      <c r="FG9" s="62"/>
      <c r="FH9" s="62"/>
      <c r="FI9" s="62"/>
      <c r="FJ9" s="62"/>
      <c r="FK9" s="62"/>
      <c r="FL9" s="62"/>
      <c r="FM9" s="62"/>
      <c r="FN9" s="62"/>
      <c r="FO9" s="62"/>
      <c r="FP9" s="62"/>
      <c r="FQ9" s="62"/>
      <c r="FR9" s="62"/>
      <c r="FS9" s="62"/>
      <c r="FT9" s="62"/>
      <c r="FU9" s="62"/>
      <c r="FV9" s="62"/>
      <c r="FW9" s="62"/>
      <c r="FX9" s="62"/>
      <c r="FY9" s="62"/>
      <c r="FZ9" s="62"/>
      <c r="GA9" s="62"/>
      <c r="GB9" s="62"/>
      <c r="GC9" s="62"/>
      <c r="GD9" s="62"/>
      <c r="GE9" s="62"/>
      <c r="GF9" s="62"/>
      <c r="GG9" s="62"/>
      <c r="GH9" s="62"/>
      <c r="GI9" s="62"/>
      <c r="GJ9" s="62"/>
      <c r="GK9" s="62"/>
      <c r="GL9" s="62"/>
      <c r="GM9" s="62"/>
      <c r="GN9" s="62"/>
      <c r="GO9" s="62"/>
      <c r="GP9" s="62"/>
      <c r="GQ9" s="62"/>
      <c r="GR9" s="62"/>
      <c r="GS9" s="62"/>
      <c r="GT9" s="62"/>
      <c r="GU9" s="62"/>
      <c r="GV9" s="62"/>
      <c r="GW9" s="62"/>
      <c r="GX9" s="62"/>
      <c r="GY9" s="62"/>
      <c r="GZ9" s="62"/>
      <c r="HA9" s="62"/>
      <c r="HB9" s="62"/>
      <c r="HC9" s="62"/>
      <c r="HD9" s="62"/>
      <c r="HE9" s="62"/>
      <c r="HF9" s="62"/>
      <c r="HG9" s="62"/>
    </row>
    <row r="10" spans="1:215" s="63" customFormat="1" x14ac:dyDescent="0.25">
      <c r="A10" s="174"/>
      <c r="B10" s="68"/>
      <c r="C10" s="69"/>
      <c r="D10" s="70"/>
      <c r="E10" s="71"/>
      <c r="F10" s="130"/>
      <c r="G10" s="69"/>
      <c r="H10" s="70"/>
      <c r="I10" s="71"/>
      <c r="J10" s="68"/>
      <c r="K10" s="69"/>
      <c r="L10" s="70"/>
      <c r="M10" s="71"/>
      <c r="N10" s="68"/>
      <c r="O10" s="69"/>
      <c r="P10" s="70"/>
      <c r="Q10" s="71"/>
      <c r="R10" s="68"/>
      <c r="S10" s="69"/>
      <c r="T10" s="70"/>
      <c r="U10" s="71"/>
      <c r="V10" s="68"/>
      <c r="W10" s="69"/>
      <c r="X10" s="72"/>
      <c r="Y10" s="71"/>
      <c r="Z10" s="201">
        <f t="shared" si="0"/>
        <v>0</v>
      </c>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c r="CL10" s="62"/>
      <c r="CM10" s="62"/>
      <c r="CN10" s="62"/>
      <c r="CO10" s="62"/>
      <c r="CP10" s="62"/>
      <c r="CQ10" s="62"/>
      <c r="CR10" s="62"/>
      <c r="CS10" s="62"/>
      <c r="CT10" s="62"/>
      <c r="CU10" s="62"/>
      <c r="CV10" s="62"/>
      <c r="CW10" s="62"/>
      <c r="CX10" s="62"/>
      <c r="CY10" s="62"/>
      <c r="CZ10" s="62"/>
      <c r="DA10" s="62"/>
      <c r="DB10" s="62"/>
      <c r="DC10" s="62"/>
      <c r="DD10" s="62"/>
      <c r="DE10" s="62"/>
      <c r="DF10" s="62"/>
      <c r="DG10" s="62"/>
      <c r="DH10" s="62"/>
      <c r="DI10" s="62"/>
      <c r="DJ10" s="62"/>
      <c r="DK10" s="62"/>
      <c r="DL10" s="62"/>
      <c r="DM10" s="62"/>
      <c r="DN10" s="62"/>
      <c r="DO10" s="62"/>
      <c r="DP10" s="62"/>
      <c r="DQ10" s="62"/>
      <c r="DR10" s="62"/>
      <c r="DS10" s="62"/>
      <c r="DT10" s="62"/>
      <c r="DU10" s="62"/>
      <c r="DV10" s="62"/>
      <c r="DW10" s="62"/>
      <c r="DX10" s="62"/>
      <c r="DY10" s="62"/>
      <c r="DZ10" s="62"/>
      <c r="EA10" s="62"/>
      <c r="EB10" s="62"/>
      <c r="EC10" s="62"/>
      <c r="ED10" s="62"/>
      <c r="EE10" s="62"/>
      <c r="EF10" s="62"/>
      <c r="EG10" s="62"/>
      <c r="EH10" s="62"/>
      <c r="EI10" s="62"/>
      <c r="EJ10" s="62"/>
      <c r="EK10" s="62"/>
      <c r="EL10" s="62"/>
      <c r="EM10" s="62"/>
      <c r="EN10" s="62"/>
      <c r="EO10" s="62"/>
      <c r="EP10" s="62"/>
      <c r="EQ10" s="62"/>
      <c r="ER10" s="62"/>
      <c r="ES10" s="62"/>
      <c r="ET10" s="62"/>
      <c r="EU10" s="62"/>
      <c r="EV10" s="62"/>
      <c r="EW10" s="62"/>
      <c r="EX10" s="62"/>
      <c r="EY10" s="62"/>
      <c r="EZ10" s="62"/>
      <c r="FA10" s="62"/>
      <c r="FB10" s="62"/>
      <c r="FC10" s="62"/>
      <c r="FD10" s="62"/>
      <c r="FE10" s="62"/>
      <c r="FF10" s="62"/>
      <c r="FG10" s="62"/>
      <c r="FH10" s="62"/>
      <c r="FI10" s="62"/>
      <c r="FJ10" s="62"/>
      <c r="FK10" s="62"/>
      <c r="FL10" s="62"/>
      <c r="FM10" s="62"/>
      <c r="FN10" s="62"/>
      <c r="FO10" s="62"/>
      <c r="FP10" s="62"/>
      <c r="FQ10" s="62"/>
      <c r="FR10" s="62"/>
      <c r="FS10" s="62"/>
      <c r="FT10" s="62"/>
      <c r="FU10" s="62"/>
      <c r="FV10" s="62"/>
      <c r="FW10" s="62"/>
      <c r="FX10" s="62"/>
      <c r="FY10" s="62"/>
      <c r="FZ10" s="62"/>
      <c r="GA10" s="62"/>
      <c r="GB10" s="62"/>
      <c r="GC10" s="62"/>
      <c r="GD10" s="62"/>
      <c r="GE10" s="62"/>
      <c r="GF10" s="62"/>
      <c r="GG10" s="62"/>
      <c r="GH10" s="62"/>
      <c r="GI10" s="62"/>
      <c r="GJ10" s="62"/>
      <c r="GK10" s="62"/>
      <c r="GL10" s="62"/>
      <c r="GM10" s="62"/>
      <c r="GN10" s="62"/>
      <c r="GO10" s="62"/>
      <c r="GP10" s="62"/>
      <c r="GQ10" s="62"/>
      <c r="GR10" s="62"/>
      <c r="GS10" s="62"/>
      <c r="GT10" s="62"/>
      <c r="GU10" s="62"/>
      <c r="GV10" s="62"/>
      <c r="GW10" s="62"/>
      <c r="GX10" s="62"/>
      <c r="GY10" s="62"/>
      <c r="GZ10" s="62"/>
      <c r="HA10" s="62"/>
      <c r="HB10" s="62"/>
      <c r="HC10" s="62"/>
      <c r="HD10" s="62"/>
      <c r="HE10" s="62"/>
      <c r="HF10" s="62"/>
      <c r="HG10" s="62"/>
    </row>
    <row r="11" spans="1:215" x14ac:dyDescent="0.25">
      <c r="A11" s="174"/>
      <c r="B11" s="64"/>
      <c r="C11" s="65"/>
      <c r="D11" s="70"/>
      <c r="E11" s="71"/>
      <c r="F11" s="130"/>
      <c r="G11" s="69"/>
      <c r="H11" s="70"/>
      <c r="I11" s="71"/>
      <c r="J11" s="64"/>
      <c r="K11" s="69"/>
      <c r="L11" s="66"/>
      <c r="M11" s="71"/>
      <c r="N11" s="64"/>
      <c r="O11" s="69"/>
      <c r="P11" s="66"/>
      <c r="Q11" s="71"/>
      <c r="R11" s="64"/>
      <c r="S11" s="69"/>
      <c r="T11" s="66"/>
      <c r="U11" s="71"/>
      <c r="V11" s="64"/>
      <c r="W11" s="69"/>
      <c r="X11" s="67"/>
      <c r="Y11" s="71"/>
      <c r="Z11" s="200">
        <f t="shared" si="0"/>
        <v>0</v>
      </c>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c r="EV11" s="62"/>
      <c r="EW11" s="62"/>
      <c r="EX11" s="62"/>
      <c r="EY11" s="62"/>
      <c r="EZ11" s="62"/>
      <c r="FA11" s="62"/>
      <c r="FB11" s="62"/>
      <c r="FC11" s="62"/>
      <c r="FD11" s="62"/>
      <c r="FE11" s="62"/>
      <c r="FF11" s="62"/>
      <c r="FG11" s="62"/>
      <c r="FH11" s="62"/>
      <c r="FI11" s="62"/>
      <c r="FJ11" s="62"/>
      <c r="FK11" s="62"/>
      <c r="FL11" s="62"/>
      <c r="FM11" s="62"/>
      <c r="FN11" s="62"/>
      <c r="FO11" s="62"/>
      <c r="FP11" s="62"/>
      <c r="FQ11" s="62"/>
      <c r="FR11" s="62"/>
      <c r="FS11" s="62"/>
      <c r="FT11" s="62"/>
      <c r="FU11" s="62"/>
      <c r="FV11" s="62"/>
      <c r="FW11" s="62"/>
      <c r="FX11" s="62"/>
      <c r="FY11" s="62"/>
      <c r="FZ11" s="62"/>
      <c r="GA11" s="62"/>
      <c r="GB11" s="62"/>
      <c r="GC11" s="62"/>
      <c r="GD11" s="62"/>
      <c r="GE11" s="62"/>
      <c r="GF11" s="62"/>
      <c r="GG11" s="62"/>
      <c r="GH11" s="62"/>
      <c r="GI11" s="62"/>
      <c r="GJ11" s="62"/>
      <c r="GK11" s="62"/>
      <c r="GL11" s="62"/>
      <c r="GM11" s="62"/>
      <c r="GN11" s="62"/>
      <c r="GO11" s="62"/>
      <c r="GP11" s="62"/>
      <c r="GQ11" s="62"/>
      <c r="GR11" s="62"/>
      <c r="GS11" s="62"/>
      <c r="GT11" s="62"/>
      <c r="GU11" s="62"/>
      <c r="GV11" s="62"/>
      <c r="GW11" s="62"/>
      <c r="GX11" s="62"/>
      <c r="GY11" s="62"/>
      <c r="GZ11" s="62"/>
      <c r="HA11" s="62"/>
      <c r="HB11" s="62"/>
      <c r="HC11" s="62"/>
      <c r="HD11" s="62"/>
      <c r="HE11" s="62"/>
      <c r="HF11" s="62"/>
      <c r="HG11" s="62"/>
    </row>
    <row r="12" spans="1:215" s="63" customFormat="1" x14ac:dyDescent="0.25">
      <c r="A12" s="174"/>
      <c r="B12" s="68"/>
      <c r="C12" s="69"/>
      <c r="D12" s="70"/>
      <c r="E12" s="71"/>
      <c r="F12" s="130"/>
      <c r="G12" s="69"/>
      <c r="H12" s="70"/>
      <c r="I12" s="71"/>
      <c r="J12" s="68"/>
      <c r="K12" s="69"/>
      <c r="L12" s="70"/>
      <c r="M12" s="71"/>
      <c r="N12" s="68"/>
      <c r="O12" s="69"/>
      <c r="P12" s="70"/>
      <c r="Q12" s="71"/>
      <c r="R12" s="68"/>
      <c r="S12" s="69"/>
      <c r="T12" s="70"/>
      <c r="U12" s="71"/>
      <c r="V12" s="68"/>
      <c r="W12" s="69"/>
      <c r="X12" s="72"/>
      <c r="Y12" s="71"/>
      <c r="Z12" s="201">
        <f t="shared" si="0"/>
        <v>0</v>
      </c>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c r="DC12" s="62"/>
      <c r="DD12" s="62"/>
      <c r="DE12" s="62"/>
      <c r="DF12" s="62"/>
      <c r="DG12" s="62"/>
      <c r="DH12" s="62"/>
      <c r="DI12" s="62"/>
      <c r="DJ12" s="62"/>
      <c r="DK12" s="62"/>
      <c r="DL12" s="62"/>
      <c r="DM12" s="62"/>
      <c r="DN12" s="62"/>
      <c r="DO12" s="62"/>
      <c r="DP12" s="62"/>
      <c r="DQ12" s="62"/>
      <c r="DR12" s="62"/>
      <c r="DS12" s="62"/>
      <c r="DT12" s="62"/>
      <c r="DU12" s="62"/>
      <c r="DV12" s="62"/>
      <c r="DW12" s="62"/>
      <c r="DX12" s="62"/>
      <c r="DY12" s="62"/>
      <c r="DZ12" s="62"/>
      <c r="EA12" s="62"/>
      <c r="EB12" s="62"/>
      <c r="EC12" s="62"/>
      <c r="ED12" s="62"/>
      <c r="EE12" s="62"/>
      <c r="EF12" s="62"/>
      <c r="EG12" s="62"/>
      <c r="EH12" s="62"/>
      <c r="EI12" s="62"/>
      <c r="EJ12" s="62"/>
      <c r="EK12" s="62"/>
      <c r="EL12" s="62"/>
      <c r="EM12" s="62"/>
      <c r="EN12" s="62"/>
      <c r="EO12" s="62"/>
      <c r="EP12" s="62"/>
      <c r="EQ12" s="62"/>
      <c r="ER12" s="62"/>
      <c r="ES12" s="62"/>
      <c r="ET12" s="62"/>
      <c r="EU12" s="62"/>
      <c r="EV12" s="62"/>
      <c r="EW12" s="62"/>
      <c r="EX12" s="62"/>
      <c r="EY12" s="62"/>
      <c r="EZ12" s="62"/>
      <c r="FA12" s="62"/>
      <c r="FB12" s="62"/>
      <c r="FC12" s="62"/>
      <c r="FD12" s="62"/>
      <c r="FE12" s="62"/>
      <c r="FF12" s="62"/>
      <c r="FG12" s="62"/>
      <c r="FH12" s="62"/>
      <c r="FI12" s="62"/>
      <c r="FJ12" s="62"/>
      <c r="FK12" s="62"/>
      <c r="FL12" s="62"/>
      <c r="FM12" s="62"/>
      <c r="FN12" s="62"/>
      <c r="FO12" s="62"/>
      <c r="FP12" s="62"/>
      <c r="FQ12" s="62"/>
      <c r="FR12" s="62"/>
      <c r="FS12" s="62"/>
      <c r="FT12" s="62"/>
      <c r="FU12" s="62"/>
      <c r="FV12" s="62"/>
      <c r="FW12" s="62"/>
      <c r="FX12" s="62"/>
      <c r="FY12" s="62"/>
      <c r="FZ12" s="62"/>
      <c r="GA12" s="62"/>
      <c r="GB12" s="62"/>
      <c r="GC12" s="62"/>
      <c r="GD12" s="62"/>
      <c r="GE12" s="62"/>
      <c r="GF12" s="62"/>
      <c r="GG12" s="62"/>
      <c r="GH12" s="62"/>
      <c r="GI12" s="62"/>
      <c r="GJ12" s="62"/>
      <c r="GK12" s="62"/>
      <c r="GL12" s="62"/>
      <c r="GM12" s="62"/>
      <c r="GN12" s="62"/>
      <c r="GO12" s="62"/>
      <c r="GP12" s="62"/>
      <c r="GQ12" s="62"/>
      <c r="GR12" s="62"/>
      <c r="GS12" s="62"/>
      <c r="GT12" s="62"/>
      <c r="GU12" s="62"/>
      <c r="GV12" s="62"/>
      <c r="GW12" s="62"/>
      <c r="GX12" s="62"/>
      <c r="GY12" s="62"/>
      <c r="GZ12" s="62"/>
      <c r="HA12" s="62"/>
      <c r="HB12" s="62"/>
      <c r="HC12" s="62"/>
      <c r="HD12" s="62"/>
      <c r="HE12" s="62"/>
      <c r="HF12" s="62"/>
      <c r="HG12" s="62"/>
    </row>
    <row r="13" spans="1:215" x14ac:dyDescent="0.25">
      <c r="A13" s="174"/>
      <c r="B13" s="64"/>
      <c r="C13" s="65"/>
      <c r="D13" s="70"/>
      <c r="E13" s="71"/>
      <c r="F13" s="130"/>
      <c r="G13" s="69"/>
      <c r="H13" s="70"/>
      <c r="I13" s="71"/>
      <c r="J13" s="64"/>
      <c r="K13" s="69"/>
      <c r="L13" s="66"/>
      <c r="M13" s="71"/>
      <c r="N13" s="64"/>
      <c r="O13" s="69"/>
      <c r="P13" s="66"/>
      <c r="Q13" s="71"/>
      <c r="R13" s="64"/>
      <c r="S13" s="69"/>
      <c r="T13" s="66"/>
      <c r="U13" s="71"/>
      <c r="V13" s="64"/>
      <c r="W13" s="69"/>
      <c r="X13" s="67"/>
      <c r="Y13" s="71"/>
      <c r="Z13" s="200">
        <f t="shared" si="0"/>
        <v>0</v>
      </c>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2"/>
      <c r="CZ13" s="62"/>
      <c r="DA13" s="62"/>
      <c r="DB13" s="62"/>
      <c r="DC13" s="62"/>
      <c r="DD13" s="62"/>
      <c r="DE13" s="62"/>
      <c r="DF13" s="62"/>
      <c r="DG13" s="62"/>
      <c r="DH13" s="62"/>
      <c r="DI13" s="62"/>
      <c r="DJ13" s="62"/>
      <c r="DK13" s="62"/>
      <c r="DL13" s="62"/>
      <c r="DM13" s="62"/>
      <c r="DN13" s="62"/>
      <c r="DO13" s="62"/>
      <c r="DP13" s="62"/>
      <c r="DQ13" s="62"/>
      <c r="DR13" s="62"/>
      <c r="DS13" s="62"/>
      <c r="DT13" s="62"/>
      <c r="DU13" s="62"/>
      <c r="DV13" s="62"/>
      <c r="DW13" s="62"/>
      <c r="DX13" s="62"/>
      <c r="DY13" s="62"/>
      <c r="DZ13" s="62"/>
      <c r="EA13" s="62"/>
      <c r="EB13" s="62"/>
      <c r="EC13" s="62"/>
      <c r="ED13" s="62"/>
      <c r="EE13" s="62"/>
      <c r="EF13" s="62"/>
      <c r="EG13" s="62"/>
      <c r="EH13" s="62"/>
      <c r="EI13" s="62"/>
      <c r="EJ13" s="62"/>
      <c r="EK13" s="62"/>
      <c r="EL13" s="62"/>
      <c r="EM13" s="62"/>
      <c r="EN13" s="62"/>
      <c r="EO13" s="62"/>
      <c r="EP13" s="62"/>
      <c r="EQ13" s="62"/>
      <c r="ER13" s="62"/>
      <c r="ES13" s="62"/>
      <c r="ET13" s="62"/>
      <c r="EU13" s="62"/>
      <c r="EV13" s="62"/>
      <c r="EW13" s="62"/>
      <c r="EX13" s="62"/>
      <c r="EY13" s="62"/>
      <c r="EZ13" s="62"/>
      <c r="FA13" s="62"/>
      <c r="FB13" s="62"/>
      <c r="FC13" s="62"/>
      <c r="FD13" s="62"/>
      <c r="FE13" s="62"/>
      <c r="FF13" s="62"/>
      <c r="FG13" s="62"/>
      <c r="FH13" s="62"/>
      <c r="FI13" s="62"/>
      <c r="FJ13" s="62"/>
      <c r="FK13" s="62"/>
      <c r="FL13" s="62"/>
      <c r="FM13" s="62"/>
      <c r="FN13" s="62"/>
      <c r="FO13" s="62"/>
      <c r="FP13" s="62"/>
      <c r="FQ13" s="62"/>
      <c r="FR13" s="62"/>
      <c r="FS13" s="62"/>
      <c r="FT13" s="62"/>
      <c r="FU13" s="62"/>
      <c r="FV13" s="62"/>
      <c r="FW13" s="62"/>
      <c r="FX13" s="62"/>
      <c r="FY13" s="62"/>
      <c r="FZ13" s="62"/>
      <c r="GA13" s="62"/>
      <c r="GB13" s="62"/>
      <c r="GC13" s="62"/>
      <c r="GD13" s="62"/>
      <c r="GE13" s="62"/>
      <c r="GF13" s="62"/>
      <c r="GG13" s="62"/>
      <c r="GH13" s="62"/>
      <c r="GI13" s="62"/>
      <c r="GJ13" s="62"/>
      <c r="GK13" s="62"/>
      <c r="GL13" s="62"/>
      <c r="GM13" s="62"/>
      <c r="GN13" s="62"/>
      <c r="GO13" s="62"/>
      <c r="GP13" s="62"/>
      <c r="GQ13" s="62"/>
      <c r="GR13" s="62"/>
      <c r="GS13" s="62"/>
      <c r="GT13" s="62"/>
      <c r="GU13" s="62"/>
      <c r="GV13" s="62"/>
      <c r="GW13" s="62"/>
      <c r="GX13" s="62"/>
      <c r="GY13" s="62"/>
      <c r="GZ13" s="62"/>
      <c r="HA13" s="62"/>
      <c r="HB13" s="62"/>
      <c r="HC13" s="62"/>
      <c r="HD13" s="62"/>
      <c r="HE13" s="62"/>
      <c r="HF13" s="62"/>
      <c r="HG13" s="62"/>
    </row>
    <row r="14" spans="1:215" s="63" customFormat="1" x14ac:dyDescent="0.25">
      <c r="A14" s="174"/>
      <c r="B14" s="68"/>
      <c r="C14" s="69"/>
      <c r="D14" s="70"/>
      <c r="E14" s="71"/>
      <c r="F14" s="130"/>
      <c r="G14" s="69"/>
      <c r="H14" s="70"/>
      <c r="I14" s="71"/>
      <c r="J14" s="68"/>
      <c r="K14" s="69"/>
      <c r="L14" s="70"/>
      <c r="M14" s="71"/>
      <c r="N14" s="68"/>
      <c r="O14" s="69"/>
      <c r="P14" s="70"/>
      <c r="Q14" s="71"/>
      <c r="R14" s="68"/>
      <c r="S14" s="69"/>
      <c r="T14" s="70"/>
      <c r="U14" s="71"/>
      <c r="V14" s="68"/>
      <c r="W14" s="69"/>
      <c r="X14" s="72"/>
      <c r="Y14" s="71"/>
      <c r="Z14" s="201">
        <f t="shared" si="0"/>
        <v>0</v>
      </c>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62"/>
      <c r="DY14" s="62"/>
      <c r="DZ14" s="62"/>
      <c r="EA14" s="62"/>
      <c r="EB14" s="62"/>
      <c r="EC14" s="62"/>
      <c r="ED14" s="62"/>
      <c r="EE14" s="62"/>
      <c r="EF14" s="62"/>
      <c r="EG14" s="62"/>
      <c r="EH14" s="62"/>
      <c r="EI14" s="62"/>
      <c r="EJ14" s="62"/>
      <c r="EK14" s="62"/>
      <c r="EL14" s="62"/>
      <c r="EM14" s="62"/>
      <c r="EN14" s="62"/>
      <c r="EO14" s="62"/>
      <c r="EP14" s="62"/>
      <c r="EQ14" s="62"/>
      <c r="ER14" s="62"/>
      <c r="ES14" s="62"/>
      <c r="ET14" s="62"/>
      <c r="EU14" s="62"/>
      <c r="EV14" s="62"/>
      <c r="EW14" s="62"/>
      <c r="EX14" s="62"/>
      <c r="EY14" s="62"/>
      <c r="EZ14" s="62"/>
      <c r="FA14" s="62"/>
      <c r="FB14" s="62"/>
      <c r="FC14" s="62"/>
      <c r="FD14" s="62"/>
      <c r="FE14" s="62"/>
      <c r="FF14" s="62"/>
      <c r="FG14" s="62"/>
      <c r="FH14" s="62"/>
      <c r="FI14" s="62"/>
      <c r="FJ14" s="62"/>
      <c r="FK14" s="62"/>
      <c r="FL14" s="62"/>
      <c r="FM14" s="62"/>
      <c r="FN14" s="62"/>
      <c r="FO14" s="62"/>
      <c r="FP14" s="62"/>
      <c r="FQ14" s="62"/>
      <c r="FR14" s="62"/>
      <c r="FS14" s="62"/>
      <c r="FT14" s="62"/>
      <c r="FU14" s="62"/>
      <c r="FV14" s="62"/>
      <c r="FW14" s="62"/>
      <c r="FX14" s="62"/>
      <c r="FY14" s="62"/>
      <c r="FZ14" s="62"/>
      <c r="GA14" s="62"/>
      <c r="GB14" s="62"/>
      <c r="GC14" s="62"/>
      <c r="GD14" s="62"/>
      <c r="GE14" s="62"/>
      <c r="GF14" s="62"/>
      <c r="GG14" s="62"/>
      <c r="GH14" s="62"/>
      <c r="GI14" s="62"/>
      <c r="GJ14" s="62"/>
      <c r="GK14" s="62"/>
      <c r="GL14" s="62"/>
      <c r="GM14" s="62"/>
      <c r="GN14" s="62"/>
      <c r="GO14" s="62"/>
      <c r="GP14" s="62"/>
      <c r="GQ14" s="62"/>
      <c r="GR14" s="62"/>
      <c r="GS14" s="62"/>
      <c r="GT14" s="62"/>
      <c r="GU14" s="62"/>
      <c r="GV14" s="62"/>
      <c r="GW14" s="62"/>
      <c r="GX14" s="62"/>
      <c r="GY14" s="62"/>
      <c r="GZ14" s="62"/>
      <c r="HA14" s="62"/>
      <c r="HB14" s="62"/>
      <c r="HC14" s="62"/>
      <c r="HD14" s="62"/>
      <c r="HE14" s="62"/>
      <c r="HF14" s="62"/>
      <c r="HG14" s="62"/>
    </row>
    <row r="15" spans="1:215" x14ac:dyDescent="0.25">
      <c r="A15" s="174"/>
      <c r="B15" s="64"/>
      <c r="C15" s="65"/>
      <c r="D15" s="70"/>
      <c r="E15" s="71"/>
      <c r="F15" s="130"/>
      <c r="G15" s="69"/>
      <c r="H15" s="70"/>
      <c r="I15" s="71"/>
      <c r="J15" s="64"/>
      <c r="K15" s="69"/>
      <c r="L15" s="66"/>
      <c r="M15" s="71"/>
      <c r="N15" s="64"/>
      <c r="O15" s="69"/>
      <c r="P15" s="66"/>
      <c r="Q15" s="71"/>
      <c r="R15" s="64"/>
      <c r="S15" s="69"/>
      <c r="T15" s="66"/>
      <c r="U15" s="71"/>
      <c r="V15" s="64"/>
      <c r="W15" s="69"/>
      <c r="X15" s="67"/>
      <c r="Y15" s="71"/>
      <c r="Z15" s="200">
        <f t="shared" si="0"/>
        <v>0</v>
      </c>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c r="DM15" s="62"/>
      <c r="DN15" s="62"/>
      <c r="DO15" s="62"/>
      <c r="DP15" s="62"/>
      <c r="DQ15" s="62"/>
      <c r="DR15" s="62"/>
      <c r="DS15" s="62"/>
      <c r="DT15" s="62"/>
      <c r="DU15" s="62"/>
      <c r="DV15" s="62"/>
      <c r="DW15" s="62"/>
      <c r="DX15" s="62"/>
      <c r="DY15" s="62"/>
      <c r="DZ15" s="62"/>
      <c r="EA15" s="62"/>
      <c r="EB15" s="62"/>
      <c r="EC15" s="62"/>
      <c r="ED15" s="62"/>
      <c r="EE15" s="62"/>
      <c r="EF15" s="62"/>
      <c r="EG15" s="62"/>
      <c r="EH15" s="62"/>
      <c r="EI15" s="62"/>
      <c r="EJ15" s="62"/>
      <c r="EK15" s="62"/>
      <c r="EL15" s="62"/>
      <c r="EM15" s="62"/>
      <c r="EN15" s="62"/>
      <c r="EO15" s="62"/>
      <c r="EP15" s="62"/>
      <c r="EQ15" s="62"/>
      <c r="ER15" s="62"/>
      <c r="ES15" s="62"/>
      <c r="ET15" s="62"/>
      <c r="EU15" s="62"/>
      <c r="EV15" s="62"/>
      <c r="EW15" s="62"/>
      <c r="EX15" s="62"/>
      <c r="EY15" s="62"/>
      <c r="EZ15" s="62"/>
      <c r="FA15" s="62"/>
      <c r="FB15" s="62"/>
      <c r="FC15" s="62"/>
      <c r="FD15" s="62"/>
      <c r="FE15" s="62"/>
      <c r="FF15" s="62"/>
      <c r="FG15" s="62"/>
      <c r="FH15" s="62"/>
      <c r="FI15" s="62"/>
      <c r="FJ15" s="62"/>
      <c r="FK15" s="62"/>
      <c r="FL15" s="62"/>
      <c r="FM15" s="62"/>
      <c r="FN15" s="62"/>
      <c r="FO15" s="62"/>
      <c r="FP15" s="62"/>
      <c r="FQ15" s="62"/>
      <c r="FR15" s="62"/>
      <c r="FS15" s="62"/>
      <c r="FT15" s="62"/>
      <c r="FU15" s="62"/>
      <c r="FV15" s="62"/>
      <c r="FW15" s="62"/>
      <c r="FX15" s="62"/>
      <c r="FY15" s="62"/>
      <c r="FZ15" s="62"/>
      <c r="GA15" s="62"/>
      <c r="GB15" s="62"/>
      <c r="GC15" s="62"/>
      <c r="GD15" s="62"/>
      <c r="GE15" s="62"/>
      <c r="GF15" s="62"/>
      <c r="GG15" s="62"/>
      <c r="GH15" s="62"/>
      <c r="GI15" s="62"/>
      <c r="GJ15" s="62"/>
      <c r="GK15" s="62"/>
      <c r="GL15" s="62"/>
      <c r="GM15" s="62"/>
      <c r="GN15" s="62"/>
      <c r="GO15" s="62"/>
      <c r="GP15" s="62"/>
      <c r="GQ15" s="62"/>
      <c r="GR15" s="62"/>
      <c r="GS15" s="62"/>
      <c r="GT15" s="62"/>
      <c r="GU15" s="62"/>
      <c r="GV15" s="62"/>
      <c r="GW15" s="62"/>
      <c r="GX15" s="62"/>
      <c r="GY15" s="62"/>
      <c r="GZ15" s="62"/>
      <c r="HA15" s="62"/>
      <c r="HB15" s="62"/>
      <c r="HC15" s="62"/>
      <c r="HD15" s="62"/>
      <c r="HE15" s="62"/>
      <c r="HF15" s="62"/>
      <c r="HG15" s="62"/>
    </row>
    <row r="16" spans="1:215" s="63" customFormat="1" x14ac:dyDescent="0.25">
      <c r="A16" s="174"/>
      <c r="B16" s="68"/>
      <c r="C16" s="69"/>
      <c r="D16" s="70"/>
      <c r="E16" s="71"/>
      <c r="F16" s="130"/>
      <c r="G16" s="69"/>
      <c r="H16" s="70"/>
      <c r="I16" s="71"/>
      <c r="J16" s="68"/>
      <c r="K16" s="69"/>
      <c r="L16" s="70"/>
      <c r="M16" s="71"/>
      <c r="N16" s="68"/>
      <c r="O16" s="69"/>
      <c r="P16" s="70"/>
      <c r="Q16" s="71"/>
      <c r="R16" s="68"/>
      <c r="S16" s="69"/>
      <c r="T16" s="70"/>
      <c r="U16" s="71"/>
      <c r="V16" s="68"/>
      <c r="W16" s="69"/>
      <c r="X16" s="72"/>
      <c r="Y16" s="71"/>
      <c r="Z16" s="201">
        <f t="shared" si="0"/>
        <v>0</v>
      </c>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c r="EZ16" s="62"/>
      <c r="FA16" s="62"/>
      <c r="FB16" s="62"/>
      <c r="FC16" s="62"/>
      <c r="FD16" s="62"/>
      <c r="FE16" s="62"/>
      <c r="FF16" s="62"/>
      <c r="FG16" s="62"/>
      <c r="FH16" s="62"/>
      <c r="FI16" s="62"/>
      <c r="FJ16" s="62"/>
      <c r="FK16" s="62"/>
      <c r="FL16" s="62"/>
      <c r="FM16" s="62"/>
      <c r="FN16" s="62"/>
      <c r="FO16" s="62"/>
      <c r="FP16" s="62"/>
      <c r="FQ16" s="62"/>
      <c r="FR16" s="62"/>
      <c r="FS16" s="62"/>
      <c r="FT16" s="62"/>
      <c r="FU16" s="62"/>
      <c r="FV16" s="62"/>
      <c r="FW16" s="62"/>
      <c r="FX16" s="62"/>
      <c r="FY16" s="62"/>
      <c r="FZ16" s="62"/>
      <c r="GA16" s="62"/>
      <c r="GB16" s="62"/>
      <c r="GC16" s="62"/>
      <c r="GD16" s="62"/>
      <c r="GE16" s="62"/>
      <c r="GF16" s="62"/>
      <c r="GG16" s="62"/>
      <c r="GH16" s="62"/>
      <c r="GI16" s="62"/>
      <c r="GJ16" s="62"/>
      <c r="GK16" s="62"/>
      <c r="GL16" s="62"/>
      <c r="GM16" s="62"/>
      <c r="GN16" s="62"/>
      <c r="GO16" s="62"/>
      <c r="GP16" s="62"/>
      <c r="GQ16" s="62"/>
      <c r="GR16" s="62"/>
      <c r="GS16" s="62"/>
      <c r="GT16" s="62"/>
      <c r="GU16" s="62"/>
      <c r="GV16" s="62"/>
      <c r="GW16" s="62"/>
      <c r="GX16" s="62"/>
      <c r="GY16" s="62"/>
      <c r="GZ16" s="62"/>
      <c r="HA16" s="62"/>
      <c r="HB16" s="62"/>
      <c r="HC16" s="62"/>
      <c r="HD16" s="62"/>
      <c r="HE16" s="62"/>
      <c r="HF16" s="62"/>
      <c r="HG16" s="62"/>
    </row>
    <row r="17" spans="1:215" x14ac:dyDescent="0.25">
      <c r="A17" s="174"/>
      <c r="B17" s="64"/>
      <c r="C17" s="65"/>
      <c r="D17" s="70"/>
      <c r="E17" s="71"/>
      <c r="F17" s="130"/>
      <c r="G17" s="69"/>
      <c r="H17" s="70"/>
      <c r="I17" s="71"/>
      <c r="J17" s="64"/>
      <c r="K17" s="69"/>
      <c r="L17" s="66"/>
      <c r="M17" s="71"/>
      <c r="N17" s="64"/>
      <c r="O17" s="69"/>
      <c r="P17" s="66"/>
      <c r="Q17" s="71"/>
      <c r="R17" s="64"/>
      <c r="S17" s="69"/>
      <c r="T17" s="66"/>
      <c r="U17" s="71"/>
      <c r="V17" s="64"/>
      <c r="W17" s="69"/>
      <c r="X17" s="67"/>
      <c r="Y17" s="71"/>
      <c r="Z17" s="200">
        <f t="shared" si="0"/>
        <v>0</v>
      </c>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c r="EZ17" s="62"/>
      <c r="FA17" s="62"/>
      <c r="FB17" s="62"/>
      <c r="FC17" s="62"/>
      <c r="FD17" s="62"/>
      <c r="FE17" s="62"/>
      <c r="FF17" s="62"/>
      <c r="FG17" s="62"/>
      <c r="FH17" s="62"/>
      <c r="FI17" s="62"/>
      <c r="FJ17" s="62"/>
      <c r="FK17" s="62"/>
      <c r="FL17" s="62"/>
      <c r="FM17" s="62"/>
      <c r="FN17" s="62"/>
      <c r="FO17" s="62"/>
      <c r="FP17" s="62"/>
      <c r="FQ17" s="62"/>
      <c r="FR17" s="62"/>
      <c r="FS17" s="62"/>
      <c r="FT17" s="62"/>
      <c r="FU17" s="62"/>
      <c r="FV17" s="62"/>
      <c r="FW17" s="62"/>
      <c r="FX17" s="62"/>
      <c r="FY17" s="62"/>
      <c r="FZ17" s="62"/>
      <c r="GA17" s="62"/>
      <c r="GB17" s="62"/>
      <c r="GC17" s="62"/>
      <c r="GD17" s="62"/>
      <c r="GE17" s="62"/>
      <c r="GF17" s="62"/>
      <c r="GG17" s="62"/>
      <c r="GH17" s="62"/>
      <c r="GI17" s="62"/>
      <c r="GJ17" s="62"/>
      <c r="GK17" s="62"/>
      <c r="GL17" s="62"/>
      <c r="GM17" s="62"/>
      <c r="GN17" s="62"/>
      <c r="GO17" s="62"/>
      <c r="GP17" s="62"/>
      <c r="GQ17" s="62"/>
      <c r="GR17" s="62"/>
      <c r="GS17" s="62"/>
      <c r="GT17" s="62"/>
      <c r="GU17" s="62"/>
      <c r="GV17" s="62"/>
      <c r="GW17" s="62"/>
      <c r="GX17" s="62"/>
      <c r="GY17" s="62"/>
      <c r="GZ17" s="62"/>
      <c r="HA17" s="62"/>
      <c r="HB17" s="62"/>
      <c r="HC17" s="62"/>
      <c r="HD17" s="62"/>
      <c r="HE17" s="62"/>
      <c r="HF17" s="62"/>
      <c r="HG17" s="62"/>
    </row>
    <row r="18" spans="1:215" s="63" customFormat="1" x14ac:dyDescent="0.25">
      <c r="A18" s="174"/>
      <c r="B18" s="68"/>
      <c r="C18" s="69"/>
      <c r="D18" s="70"/>
      <c r="E18" s="71"/>
      <c r="F18" s="130"/>
      <c r="G18" s="69"/>
      <c r="H18" s="70"/>
      <c r="I18" s="71"/>
      <c r="J18" s="68"/>
      <c r="K18" s="69"/>
      <c r="L18" s="70"/>
      <c r="M18" s="71"/>
      <c r="N18" s="68"/>
      <c r="O18" s="69"/>
      <c r="P18" s="70"/>
      <c r="Q18" s="71"/>
      <c r="R18" s="68"/>
      <c r="S18" s="69"/>
      <c r="T18" s="70"/>
      <c r="U18" s="71"/>
      <c r="V18" s="68"/>
      <c r="W18" s="69"/>
      <c r="X18" s="72"/>
      <c r="Y18" s="71"/>
      <c r="Z18" s="201">
        <f t="shared" si="0"/>
        <v>0</v>
      </c>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2"/>
      <c r="EM18" s="62"/>
      <c r="EN18" s="62"/>
      <c r="EO18" s="62"/>
      <c r="EP18" s="62"/>
      <c r="EQ18" s="62"/>
      <c r="ER18" s="62"/>
      <c r="ES18" s="62"/>
      <c r="ET18" s="62"/>
      <c r="EU18" s="62"/>
      <c r="EV18" s="62"/>
      <c r="EW18" s="62"/>
      <c r="EX18" s="62"/>
      <c r="EY18" s="62"/>
      <c r="EZ18" s="62"/>
      <c r="FA18" s="62"/>
      <c r="FB18" s="62"/>
      <c r="FC18" s="62"/>
      <c r="FD18" s="62"/>
      <c r="FE18" s="62"/>
      <c r="FF18" s="62"/>
      <c r="FG18" s="62"/>
      <c r="FH18" s="62"/>
      <c r="FI18" s="62"/>
      <c r="FJ18" s="62"/>
      <c r="FK18" s="62"/>
      <c r="FL18" s="62"/>
      <c r="FM18" s="62"/>
      <c r="FN18" s="62"/>
      <c r="FO18" s="62"/>
      <c r="FP18" s="62"/>
      <c r="FQ18" s="62"/>
      <c r="FR18" s="62"/>
      <c r="FS18" s="62"/>
      <c r="FT18" s="62"/>
      <c r="FU18" s="62"/>
      <c r="FV18" s="62"/>
      <c r="FW18" s="62"/>
      <c r="FX18" s="62"/>
      <c r="FY18" s="62"/>
      <c r="FZ18" s="62"/>
      <c r="GA18" s="62"/>
      <c r="GB18" s="62"/>
      <c r="GC18" s="62"/>
      <c r="GD18" s="62"/>
      <c r="GE18" s="62"/>
      <c r="GF18" s="62"/>
      <c r="GG18" s="62"/>
      <c r="GH18" s="62"/>
      <c r="GI18" s="62"/>
      <c r="GJ18" s="62"/>
      <c r="GK18" s="62"/>
      <c r="GL18" s="62"/>
      <c r="GM18" s="62"/>
      <c r="GN18" s="62"/>
      <c r="GO18" s="62"/>
      <c r="GP18" s="62"/>
      <c r="GQ18" s="62"/>
      <c r="GR18" s="62"/>
      <c r="GS18" s="62"/>
      <c r="GT18" s="62"/>
      <c r="GU18" s="62"/>
      <c r="GV18" s="62"/>
      <c r="GW18" s="62"/>
      <c r="GX18" s="62"/>
      <c r="GY18" s="62"/>
      <c r="GZ18" s="62"/>
      <c r="HA18" s="62"/>
      <c r="HB18" s="62"/>
      <c r="HC18" s="62"/>
      <c r="HD18" s="62"/>
      <c r="HE18" s="62"/>
      <c r="HF18" s="62"/>
      <c r="HG18" s="62"/>
    </row>
    <row r="19" spans="1:215" x14ac:dyDescent="0.25">
      <c r="A19" s="174"/>
      <c r="B19" s="64"/>
      <c r="C19" s="65"/>
      <c r="D19" s="70"/>
      <c r="E19" s="71"/>
      <c r="F19" s="130"/>
      <c r="G19" s="69"/>
      <c r="H19" s="70"/>
      <c r="I19" s="71"/>
      <c r="J19" s="64"/>
      <c r="K19" s="69"/>
      <c r="L19" s="66"/>
      <c r="M19" s="71"/>
      <c r="N19" s="64"/>
      <c r="O19" s="69"/>
      <c r="P19" s="66"/>
      <c r="Q19" s="71"/>
      <c r="R19" s="64"/>
      <c r="S19" s="69"/>
      <c r="T19" s="66"/>
      <c r="U19" s="71"/>
      <c r="V19" s="64"/>
      <c r="W19" s="69"/>
      <c r="X19" s="67"/>
      <c r="Y19" s="71"/>
      <c r="Z19" s="200">
        <f t="shared" si="0"/>
        <v>0</v>
      </c>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c r="FQ19" s="62"/>
      <c r="FR19" s="62"/>
      <c r="FS19" s="62"/>
      <c r="FT19" s="62"/>
      <c r="FU19" s="62"/>
      <c r="FV19" s="62"/>
      <c r="FW19" s="62"/>
      <c r="FX19" s="62"/>
      <c r="FY19" s="62"/>
      <c r="FZ19" s="62"/>
      <c r="GA19" s="62"/>
      <c r="GB19" s="62"/>
      <c r="GC19" s="62"/>
      <c r="GD19" s="62"/>
      <c r="GE19" s="62"/>
      <c r="GF19" s="62"/>
      <c r="GG19" s="62"/>
      <c r="GH19" s="62"/>
      <c r="GI19" s="62"/>
      <c r="GJ19" s="62"/>
      <c r="GK19" s="62"/>
      <c r="GL19" s="62"/>
      <c r="GM19" s="62"/>
      <c r="GN19" s="62"/>
      <c r="GO19" s="62"/>
      <c r="GP19" s="62"/>
      <c r="GQ19" s="62"/>
      <c r="GR19" s="62"/>
      <c r="GS19" s="62"/>
      <c r="GT19" s="62"/>
      <c r="GU19" s="62"/>
      <c r="GV19" s="62"/>
      <c r="GW19" s="62"/>
      <c r="GX19" s="62"/>
      <c r="GY19" s="62"/>
      <c r="GZ19" s="62"/>
      <c r="HA19" s="62"/>
      <c r="HB19" s="62"/>
      <c r="HC19" s="62"/>
      <c r="HD19" s="62"/>
      <c r="HE19" s="62"/>
      <c r="HF19" s="62"/>
      <c r="HG19" s="62"/>
    </row>
    <row r="20" spans="1:215" s="63" customFormat="1" x14ac:dyDescent="0.25">
      <c r="A20" s="174"/>
      <c r="B20" s="68"/>
      <c r="C20" s="69"/>
      <c r="D20" s="70"/>
      <c r="E20" s="71"/>
      <c r="F20" s="130"/>
      <c r="G20" s="69"/>
      <c r="H20" s="70"/>
      <c r="I20" s="71"/>
      <c r="J20" s="68"/>
      <c r="K20" s="69"/>
      <c r="L20" s="70"/>
      <c r="M20" s="71"/>
      <c r="N20" s="68"/>
      <c r="O20" s="69"/>
      <c r="P20" s="70"/>
      <c r="Q20" s="71"/>
      <c r="R20" s="68"/>
      <c r="S20" s="69"/>
      <c r="T20" s="70"/>
      <c r="U20" s="71"/>
      <c r="V20" s="68"/>
      <c r="W20" s="69"/>
      <c r="X20" s="72"/>
      <c r="Y20" s="71"/>
      <c r="Z20" s="201">
        <f t="shared" si="0"/>
        <v>0</v>
      </c>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c r="FQ20" s="62"/>
      <c r="FR20" s="62"/>
      <c r="FS20" s="62"/>
      <c r="FT20" s="62"/>
      <c r="FU20" s="62"/>
      <c r="FV20" s="62"/>
      <c r="FW20" s="62"/>
      <c r="FX20" s="62"/>
      <c r="FY20" s="62"/>
      <c r="FZ20" s="62"/>
      <c r="GA20" s="62"/>
      <c r="GB20" s="62"/>
      <c r="GC20" s="62"/>
      <c r="GD20" s="62"/>
      <c r="GE20" s="62"/>
      <c r="GF20" s="62"/>
      <c r="GG20" s="62"/>
      <c r="GH20" s="62"/>
      <c r="GI20" s="62"/>
      <c r="GJ20" s="62"/>
      <c r="GK20" s="62"/>
      <c r="GL20" s="62"/>
      <c r="GM20" s="62"/>
      <c r="GN20" s="62"/>
      <c r="GO20" s="62"/>
      <c r="GP20" s="62"/>
      <c r="GQ20" s="62"/>
      <c r="GR20" s="62"/>
      <c r="GS20" s="62"/>
      <c r="GT20" s="62"/>
      <c r="GU20" s="62"/>
      <c r="GV20" s="62"/>
      <c r="GW20" s="62"/>
      <c r="GX20" s="62"/>
      <c r="GY20" s="62"/>
      <c r="GZ20" s="62"/>
      <c r="HA20" s="62"/>
      <c r="HB20" s="62"/>
      <c r="HC20" s="62"/>
      <c r="HD20" s="62"/>
      <c r="HE20" s="62"/>
      <c r="HF20" s="62"/>
      <c r="HG20" s="62"/>
    </row>
    <row r="21" spans="1:215" x14ac:dyDescent="0.25">
      <c r="A21" s="174"/>
      <c r="B21" s="64"/>
      <c r="C21" s="65"/>
      <c r="D21" s="70"/>
      <c r="E21" s="71"/>
      <c r="F21" s="130"/>
      <c r="G21" s="69"/>
      <c r="H21" s="70"/>
      <c r="I21" s="71"/>
      <c r="J21" s="64"/>
      <c r="K21" s="69"/>
      <c r="L21" s="66"/>
      <c r="M21" s="71"/>
      <c r="N21" s="64"/>
      <c r="O21" s="69"/>
      <c r="P21" s="66"/>
      <c r="Q21" s="71"/>
      <c r="R21" s="64"/>
      <c r="S21" s="69"/>
      <c r="T21" s="66"/>
      <c r="U21" s="71"/>
      <c r="V21" s="64"/>
      <c r="W21" s="69"/>
      <c r="X21" s="67"/>
      <c r="Y21" s="71"/>
      <c r="Z21" s="200">
        <f t="shared" si="0"/>
        <v>0</v>
      </c>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c r="FQ21" s="62"/>
      <c r="FR21" s="62"/>
      <c r="FS21" s="62"/>
      <c r="FT21" s="62"/>
      <c r="FU21" s="62"/>
      <c r="FV21" s="62"/>
      <c r="FW21" s="62"/>
      <c r="FX21" s="62"/>
      <c r="FY21" s="62"/>
      <c r="FZ21" s="62"/>
      <c r="GA21" s="62"/>
      <c r="GB21" s="62"/>
      <c r="GC21" s="62"/>
      <c r="GD21" s="62"/>
      <c r="GE21" s="62"/>
      <c r="GF21" s="62"/>
      <c r="GG21" s="62"/>
      <c r="GH21" s="62"/>
      <c r="GI21" s="62"/>
      <c r="GJ21" s="62"/>
      <c r="GK21" s="62"/>
      <c r="GL21" s="62"/>
      <c r="GM21" s="62"/>
      <c r="GN21" s="62"/>
      <c r="GO21" s="62"/>
      <c r="GP21" s="62"/>
      <c r="GQ21" s="62"/>
      <c r="GR21" s="62"/>
      <c r="GS21" s="62"/>
      <c r="GT21" s="62"/>
      <c r="GU21" s="62"/>
      <c r="GV21" s="62"/>
      <c r="GW21" s="62"/>
      <c r="GX21" s="62"/>
      <c r="GY21" s="62"/>
      <c r="GZ21" s="62"/>
      <c r="HA21" s="62"/>
      <c r="HB21" s="62"/>
      <c r="HC21" s="62"/>
      <c r="HD21" s="62"/>
      <c r="HE21" s="62"/>
      <c r="HF21" s="62"/>
      <c r="HG21" s="62"/>
    </row>
    <row r="22" spans="1:215" s="63" customFormat="1" x14ac:dyDescent="0.25">
      <c r="A22" s="174"/>
      <c r="B22" s="68"/>
      <c r="C22" s="69"/>
      <c r="D22" s="70"/>
      <c r="E22" s="71"/>
      <c r="F22" s="130"/>
      <c r="G22" s="69"/>
      <c r="H22" s="70"/>
      <c r="I22" s="71"/>
      <c r="J22" s="68"/>
      <c r="K22" s="69"/>
      <c r="L22" s="70"/>
      <c r="M22" s="71"/>
      <c r="N22" s="68"/>
      <c r="O22" s="69"/>
      <c r="P22" s="70"/>
      <c r="Q22" s="71"/>
      <c r="R22" s="68"/>
      <c r="S22" s="69"/>
      <c r="T22" s="70"/>
      <c r="U22" s="71"/>
      <c r="V22" s="68"/>
      <c r="W22" s="69"/>
      <c r="X22" s="72"/>
      <c r="Y22" s="71"/>
      <c r="Z22" s="201">
        <f t="shared" si="0"/>
        <v>0</v>
      </c>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c r="FQ22" s="62"/>
      <c r="FR22" s="62"/>
      <c r="FS22" s="62"/>
      <c r="FT22" s="62"/>
      <c r="FU22" s="62"/>
      <c r="FV22" s="62"/>
      <c r="FW22" s="62"/>
      <c r="FX22" s="62"/>
      <c r="FY22" s="62"/>
      <c r="FZ22" s="62"/>
      <c r="GA22" s="62"/>
      <c r="GB22" s="62"/>
      <c r="GC22" s="62"/>
      <c r="GD22" s="62"/>
      <c r="GE22" s="62"/>
      <c r="GF22" s="62"/>
      <c r="GG22" s="62"/>
      <c r="GH22" s="62"/>
      <c r="GI22" s="62"/>
      <c r="GJ22" s="62"/>
      <c r="GK22" s="62"/>
      <c r="GL22" s="62"/>
      <c r="GM22" s="62"/>
      <c r="GN22" s="62"/>
      <c r="GO22" s="62"/>
      <c r="GP22" s="62"/>
      <c r="GQ22" s="62"/>
      <c r="GR22" s="62"/>
      <c r="GS22" s="62"/>
      <c r="GT22" s="62"/>
      <c r="GU22" s="62"/>
      <c r="GV22" s="62"/>
      <c r="GW22" s="62"/>
      <c r="GX22" s="62"/>
      <c r="GY22" s="62"/>
      <c r="GZ22" s="62"/>
      <c r="HA22" s="62"/>
      <c r="HB22" s="62"/>
      <c r="HC22" s="62"/>
      <c r="HD22" s="62"/>
      <c r="HE22" s="62"/>
      <c r="HF22" s="62"/>
      <c r="HG22" s="62"/>
    </row>
    <row r="23" spans="1:215" x14ac:dyDescent="0.25">
      <c r="A23" s="174"/>
      <c r="B23" s="64"/>
      <c r="C23" s="65"/>
      <c r="D23" s="70"/>
      <c r="E23" s="71"/>
      <c r="F23" s="130"/>
      <c r="G23" s="69"/>
      <c r="H23" s="70"/>
      <c r="I23" s="71"/>
      <c r="J23" s="64"/>
      <c r="K23" s="69"/>
      <c r="L23" s="66"/>
      <c r="M23" s="71"/>
      <c r="N23" s="64"/>
      <c r="O23" s="69"/>
      <c r="P23" s="66"/>
      <c r="Q23" s="71"/>
      <c r="R23" s="64"/>
      <c r="S23" s="69"/>
      <c r="T23" s="66"/>
      <c r="U23" s="71"/>
      <c r="V23" s="64"/>
      <c r="W23" s="69"/>
      <c r="X23" s="67"/>
      <c r="Y23" s="71"/>
      <c r="Z23" s="200">
        <f t="shared" si="0"/>
        <v>0</v>
      </c>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c r="FQ23" s="62"/>
      <c r="FR23" s="62"/>
      <c r="FS23" s="62"/>
      <c r="FT23" s="62"/>
      <c r="FU23" s="62"/>
      <c r="FV23" s="62"/>
      <c r="FW23" s="62"/>
      <c r="FX23" s="62"/>
      <c r="FY23" s="62"/>
      <c r="FZ23" s="62"/>
      <c r="GA23" s="62"/>
      <c r="GB23" s="62"/>
      <c r="GC23" s="62"/>
      <c r="GD23" s="62"/>
      <c r="GE23" s="62"/>
      <c r="GF23" s="62"/>
      <c r="GG23" s="62"/>
      <c r="GH23" s="62"/>
      <c r="GI23" s="62"/>
      <c r="GJ23" s="62"/>
      <c r="GK23" s="62"/>
      <c r="GL23" s="62"/>
      <c r="GM23" s="62"/>
      <c r="GN23" s="62"/>
      <c r="GO23" s="62"/>
      <c r="GP23" s="62"/>
      <c r="GQ23" s="62"/>
      <c r="GR23" s="62"/>
      <c r="GS23" s="62"/>
      <c r="GT23" s="62"/>
      <c r="GU23" s="62"/>
      <c r="GV23" s="62"/>
      <c r="GW23" s="62"/>
      <c r="GX23" s="62"/>
      <c r="GY23" s="62"/>
      <c r="GZ23" s="62"/>
      <c r="HA23" s="62"/>
      <c r="HB23" s="62"/>
      <c r="HC23" s="62"/>
      <c r="HD23" s="62"/>
      <c r="HE23" s="62"/>
      <c r="HF23" s="62"/>
      <c r="HG23" s="62"/>
    </row>
    <row r="24" spans="1:215" s="63" customFormat="1" x14ac:dyDescent="0.25">
      <c r="A24" s="174"/>
      <c r="B24" s="68"/>
      <c r="C24" s="69"/>
      <c r="D24" s="70"/>
      <c r="E24" s="71"/>
      <c r="F24" s="130"/>
      <c r="G24" s="69"/>
      <c r="H24" s="70"/>
      <c r="I24" s="71"/>
      <c r="J24" s="68"/>
      <c r="K24" s="69"/>
      <c r="L24" s="70"/>
      <c r="M24" s="71"/>
      <c r="N24" s="68"/>
      <c r="O24" s="69"/>
      <c r="P24" s="70"/>
      <c r="Q24" s="71"/>
      <c r="R24" s="68"/>
      <c r="S24" s="69"/>
      <c r="T24" s="70"/>
      <c r="U24" s="71"/>
      <c r="V24" s="68"/>
      <c r="W24" s="69"/>
      <c r="X24" s="72"/>
      <c r="Y24" s="71"/>
      <c r="Z24" s="201">
        <f t="shared" si="0"/>
        <v>0</v>
      </c>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c r="FQ24" s="62"/>
      <c r="FR24" s="62"/>
      <c r="FS24" s="62"/>
      <c r="FT24" s="62"/>
      <c r="FU24" s="62"/>
      <c r="FV24" s="62"/>
      <c r="FW24" s="62"/>
      <c r="FX24" s="62"/>
      <c r="FY24" s="62"/>
      <c r="FZ24" s="62"/>
      <c r="GA24" s="62"/>
      <c r="GB24" s="62"/>
      <c r="GC24" s="62"/>
      <c r="GD24" s="62"/>
      <c r="GE24" s="62"/>
      <c r="GF24" s="62"/>
      <c r="GG24" s="62"/>
      <c r="GH24" s="62"/>
      <c r="GI24" s="62"/>
      <c r="GJ24" s="62"/>
      <c r="GK24" s="62"/>
      <c r="GL24" s="62"/>
      <c r="GM24" s="62"/>
      <c r="GN24" s="62"/>
      <c r="GO24" s="62"/>
      <c r="GP24" s="62"/>
      <c r="GQ24" s="62"/>
      <c r="GR24" s="62"/>
      <c r="GS24" s="62"/>
      <c r="GT24" s="62"/>
      <c r="GU24" s="62"/>
      <c r="GV24" s="62"/>
      <c r="GW24" s="62"/>
      <c r="GX24" s="62"/>
      <c r="GY24" s="62"/>
      <c r="GZ24" s="62"/>
      <c r="HA24" s="62"/>
      <c r="HB24" s="62"/>
      <c r="HC24" s="62"/>
      <c r="HD24" s="62"/>
      <c r="HE24" s="62"/>
      <c r="HF24" s="62"/>
      <c r="HG24" s="62"/>
    </row>
    <row r="25" spans="1:215" x14ac:dyDescent="0.25">
      <c r="A25" s="174"/>
      <c r="B25" s="64"/>
      <c r="C25" s="65"/>
      <c r="D25" s="70"/>
      <c r="E25" s="71"/>
      <c r="F25" s="130"/>
      <c r="G25" s="69"/>
      <c r="H25" s="70"/>
      <c r="I25" s="71"/>
      <c r="J25" s="64"/>
      <c r="K25" s="69"/>
      <c r="L25" s="66"/>
      <c r="M25" s="71"/>
      <c r="N25" s="64"/>
      <c r="O25" s="69"/>
      <c r="P25" s="66"/>
      <c r="Q25" s="71"/>
      <c r="R25" s="64"/>
      <c r="S25" s="69"/>
      <c r="T25" s="66"/>
      <c r="U25" s="71"/>
      <c r="V25" s="64"/>
      <c r="W25" s="69"/>
      <c r="X25" s="67"/>
      <c r="Y25" s="71"/>
      <c r="Z25" s="200">
        <f t="shared" si="0"/>
        <v>0</v>
      </c>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c r="FQ25" s="62"/>
      <c r="FR25" s="62"/>
      <c r="FS25" s="62"/>
      <c r="FT25" s="62"/>
      <c r="FU25" s="62"/>
      <c r="FV25" s="62"/>
      <c r="FW25" s="62"/>
      <c r="FX25" s="62"/>
      <c r="FY25" s="62"/>
      <c r="FZ25" s="62"/>
      <c r="GA25" s="62"/>
      <c r="GB25" s="62"/>
      <c r="GC25" s="62"/>
      <c r="GD25" s="62"/>
      <c r="GE25" s="62"/>
      <c r="GF25" s="62"/>
      <c r="GG25" s="62"/>
      <c r="GH25" s="62"/>
      <c r="GI25" s="62"/>
      <c r="GJ25" s="62"/>
      <c r="GK25" s="62"/>
      <c r="GL25" s="62"/>
      <c r="GM25" s="62"/>
      <c r="GN25" s="62"/>
      <c r="GO25" s="62"/>
      <c r="GP25" s="62"/>
      <c r="GQ25" s="62"/>
      <c r="GR25" s="62"/>
      <c r="GS25" s="62"/>
      <c r="GT25" s="62"/>
      <c r="GU25" s="62"/>
      <c r="GV25" s="62"/>
      <c r="GW25" s="62"/>
      <c r="GX25" s="62"/>
      <c r="GY25" s="62"/>
      <c r="GZ25" s="62"/>
      <c r="HA25" s="62"/>
      <c r="HB25" s="62"/>
      <c r="HC25" s="62"/>
      <c r="HD25" s="62"/>
      <c r="HE25" s="62"/>
      <c r="HF25" s="62"/>
      <c r="HG25" s="62"/>
    </row>
    <row r="26" spans="1:215" s="63" customFormat="1" x14ac:dyDescent="0.25">
      <c r="A26" s="174"/>
      <c r="B26" s="68"/>
      <c r="C26" s="69"/>
      <c r="D26" s="70"/>
      <c r="E26" s="71"/>
      <c r="F26" s="130"/>
      <c r="G26" s="69"/>
      <c r="H26" s="70"/>
      <c r="I26" s="71"/>
      <c r="J26" s="68"/>
      <c r="K26" s="69"/>
      <c r="L26" s="70"/>
      <c r="M26" s="71"/>
      <c r="N26" s="68"/>
      <c r="O26" s="69"/>
      <c r="P26" s="70"/>
      <c r="Q26" s="71"/>
      <c r="R26" s="68"/>
      <c r="S26" s="69"/>
      <c r="T26" s="70"/>
      <c r="U26" s="71"/>
      <c r="V26" s="68"/>
      <c r="W26" s="69"/>
      <c r="X26" s="72"/>
      <c r="Y26" s="71"/>
      <c r="Z26" s="201">
        <f t="shared" si="0"/>
        <v>0</v>
      </c>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c r="FQ26" s="62"/>
      <c r="FR26" s="62"/>
      <c r="FS26" s="62"/>
      <c r="FT26" s="62"/>
      <c r="FU26" s="62"/>
      <c r="FV26" s="62"/>
      <c r="FW26" s="62"/>
      <c r="FX26" s="62"/>
      <c r="FY26" s="62"/>
      <c r="FZ26" s="62"/>
      <c r="GA26" s="62"/>
      <c r="GB26" s="62"/>
      <c r="GC26" s="62"/>
      <c r="GD26" s="62"/>
      <c r="GE26" s="62"/>
      <c r="GF26" s="62"/>
      <c r="GG26" s="62"/>
      <c r="GH26" s="62"/>
      <c r="GI26" s="62"/>
      <c r="GJ26" s="62"/>
      <c r="GK26" s="62"/>
      <c r="GL26" s="62"/>
      <c r="GM26" s="62"/>
      <c r="GN26" s="62"/>
      <c r="GO26" s="62"/>
      <c r="GP26" s="62"/>
      <c r="GQ26" s="62"/>
      <c r="GR26" s="62"/>
      <c r="GS26" s="62"/>
      <c r="GT26" s="62"/>
      <c r="GU26" s="62"/>
      <c r="GV26" s="62"/>
      <c r="GW26" s="62"/>
      <c r="GX26" s="62"/>
      <c r="GY26" s="62"/>
      <c r="GZ26" s="62"/>
      <c r="HA26" s="62"/>
      <c r="HB26" s="62"/>
      <c r="HC26" s="62"/>
      <c r="HD26" s="62"/>
      <c r="HE26" s="62"/>
      <c r="HF26" s="62"/>
      <c r="HG26" s="62"/>
    </row>
    <row r="27" spans="1:215" x14ac:dyDescent="0.25">
      <c r="A27" s="174"/>
      <c r="B27" s="64"/>
      <c r="C27" s="65"/>
      <c r="D27" s="70"/>
      <c r="E27" s="71"/>
      <c r="F27" s="130"/>
      <c r="G27" s="69"/>
      <c r="H27" s="70"/>
      <c r="I27" s="71"/>
      <c r="J27" s="64"/>
      <c r="K27" s="69"/>
      <c r="L27" s="66"/>
      <c r="M27" s="71"/>
      <c r="N27" s="64"/>
      <c r="O27" s="69"/>
      <c r="P27" s="66"/>
      <c r="Q27" s="71"/>
      <c r="R27" s="64"/>
      <c r="S27" s="69"/>
      <c r="T27" s="66"/>
      <c r="U27" s="71"/>
      <c r="V27" s="64"/>
      <c r="W27" s="69"/>
      <c r="X27" s="67"/>
      <c r="Y27" s="71"/>
      <c r="Z27" s="200">
        <f t="shared" si="0"/>
        <v>0</v>
      </c>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c r="FQ27" s="62"/>
      <c r="FR27" s="62"/>
      <c r="FS27" s="62"/>
      <c r="FT27" s="62"/>
      <c r="FU27" s="62"/>
      <c r="FV27" s="62"/>
      <c r="FW27" s="62"/>
      <c r="FX27" s="62"/>
      <c r="FY27" s="62"/>
      <c r="FZ27" s="62"/>
      <c r="GA27" s="62"/>
      <c r="GB27" s="62"/>
      <c r="GC27" s="62"/>
      <c r="GD27" s="62"/>
      <c r="GE27" s="62"/>
      <c r="GF27" s="62"/>
      <c r="GG27" s="62"/>
      <c r="GH27" s="62"/>
      <c r="GI27" s="62"/>
      <c r="GJ27" s="62"/>
      <c r="GK27" s="62"/>
      <c r="GL27" s="62"/>
      <c r="GM27" s="62"/>
      <c r="GN27" s="62"/>
      <c r="GO27" s="62"/>
      <c r="GP27" s="62"/>
      <c r="GQ27" s="62"/>
      <c r="GR27" s="62"/>
      <c r="GS27" s="62"/>
      <c r="GT27" s="62"/>
      <c r="GU27" s="62"/>
      <c r="GV27" s="62"/>
      <c r="GW27" s="62"/>
      <c r="GX27" s="62"/>
      <c r="GY27" s="62"/>
      <c r="GZ27" s="62"/>
      <c r="HA27" s="62"/>
      <c r="HB27" s="62"/>
      <c r="HC27" s="62"/>
      <c r="HD27" s="62"/>
      <c r="HE27" s="62"/>
      <c r="HF27" s="62"/>
      <c r="HG27" s="62"/>
    </row>
    <row r="28" spans="1:215" s="63" customFormat="1" x14ac:dyDescent="0.25">
      <c r="A28" s="174"/>
      <c r="B28" s="68"/>
      <c r="C28" s="69"/>
      <c r="D28" s="70"/>
      <c r="E28" s="71"/>
      <c r="F28" s="130"/>
      <c r="G28" s="69"/>
      <c r="H28" s="70"/>
      <c r="I28" s="71"/>
      <c r="J28" s="68"/>
      <c r="K28" s="69"/>
      <c r="L28" s="70"/>
      <c r="M28" s="71"/>
      <c r="N28" s="68"/>
      <c r="O28" s="69"/>
      <c r="P28" s="70"/>
      <c r="Q28" s="71"/>
      <c r="R28" s="68"/>
      <c r="S28" s="69"/>
      <c r="T28" s="70"/>
      <c r="U28" s="71"/>
      <c r="V28" s="68"/>
      <c r="W28" s="69"/>
      <c r="X28" s="72"/>
      <c r="Y28" s="71"/>
      <c r="Z28" s="201">
        <f t="shared" si="0"/>
        <v>0</v>
      </c>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c r="FQ28" s="62"/>
      <c r="FR28" s="62"/>
      <c r="FS28" s="62"/>
      <c r="FT28" s="62"/>
      <c r="FU28" s="62"/>
      <c r="FV28" s="62"/>
      <c r="FW28" s="62"/>
      <c r="FX28" s="62"/>
      <c r="FY28" s="62"/>
      <c r="FZ28" s="62"/>
      <c r="GA28" s="62"/>
      <c r="GB28" s="62"/>
      <c r="GC28" s="62"/>
      <c r="GD28" s="62"/>
      <c r="GE28" s="62"/>
      <c r="GF28" s="62"/>
      <c r="GG28" s="62"/>
      <c r="GH28" s="62"/>
      <c r="GI28" s="62"/>
      <c r="GJ28" s="62"/>
      <c r="GK28" s="62"/>
      <c r="GL28" s="62"/>
      <c r="GM28" s="62"/>
      <c r="GN28" s="62"/>
      <c r="GO28" s="62"/>
      <c r="GP28" s="62"/>
      <c r="GQ28" s="62"/>
      <c r="GR28" s="62"/>
      <c r="GS28" s="62"/>
      <c r="GT28" s="62"/>
      <c r="GU28" s="62"/>
      <c r="GV28" s="62"/>
      <c r="GW28" s="62"/>
      <c r="GX28" s="62"/>
      <c r="GY28" s="62"/>
      <c r="GZ28" s="62"/>
      <c r="HA28" s="62"/>
      <c r="HB28" s="62"/>
      <c r="HC28" s="62"/>
      <c r="HD28" s="62"/>
      <c r="HE28" s="62"/>
      <c r="HF28" s="62"/>
      <c r="HG28" s="62"/>
    </row>
    <row r="29" spans="1:215" x14ac:dyDescent="0.25">
      <c r="A29" s="174"/>
      <c r="B29" s="64"/>
      <c r="C29" s="65"/>
      <c r="D29" s="70"/>
      <c r="E29" s="71"/>
      <c r="F29" s="130"/>
      <c r="G29" s="69"/>
      <c r="H29" s="70"/>
      <c r="I29" s="71"/>
      <c r="J29" s="64"/>
      <c r="K29" s="69"/>
      <c r="L29" s="66"/>
      <c r="M29" s="71"/>
      <c r="N29" s="64"/>
      <c r="O29" s="69"/>
      <c r="P29" s="66"/>
      <c r="Q29" s="71"/>
      <c r="R29" s="64"/>
      <c r="S29" s="69"/>
      <c r="T29" s="66"/>
      <c r="U29" s="71"/>
      <c r="V29" s="64"/>
      <c r="W29" s="69"/>
      <c r="X29" s="67"/>
      <c r="Y29" s="71"/>
      <c r="Z29" s="200">
        <f t="shared" si="0"/>
        <v>0</v>
      </c>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c r="FQ29" s="62"/>
      <c r="FR29" s="62"/>
      <c r="FS29" s="62"/>
      <c r="FT29" s="62"/>
      <c r="FU29" s="62"/>
      <c r="FV29" s="62"/>
      <c r="FW29" s="62"/>
      <c r="FX29" s="62"/>
      <c r="FY29" s="62"/>
      <c r="FZ29" s="62"/>
      <c r="GA29" s="62"/>
      <c r="GB29" s="62"/>
      <c r="GC29" s="62"/>
      <c r="GD29" s="62"/>
      <c r="GE29" s="62"/>
      <c r="GF29" s="62"/>
      <c r="GG29" s="62"/>
      <c r="GH29" s="62"/>
      <c r="GI29" s="62"/>
      <c r="GJ29" s="62"/>
      <c r="GK29" s="62"/>
      <c r="GL29" s="62"/>
      <c r="GM29" s="62"/>
      <c r="GN29" s="62"/>
      <c r="GO29" s="62"/>
      <c r="GP29" s="62"/>
      <c r="GQ29" s="62"/>
      <c r="GR29" s="62"/>
      <c r="GS29" s="62"/>
      <c r="GT29" s="62"/>
      <c r="GU29" s="62"/>
      <c r="GV29" s="62"/>
      <c r="GW29" s="62"/>
      <c r="GX29" s="62"/>
      <c r="GY29" s="62"/>
      <c r="GZ29" s="62"/>
      <c r="HA29" s="62"/>
      <c r="HB29" s="62"/>
      <c r="HC29" s="62"/>
      <c r="HD29" s="62"/>
      <c r="HE29" s="62"/>
      <c r="HF29" s="62"/>
      <c r="HG29" s="62"/>
    </row>
    <row r="30" spans="1:215" s="63" customFormat="1" x14ac:dyDescent="0.25">
      <c r="A30" s="174"/>
      <c r="B30" s="68"/>
      <c r="C30" s="69"/>
      <c r="D30" s="70"/>
      <c r="E30" s="71"/>
      <c r="F30" s="130"/>
      <c r="G30" s="69"/>
      <c r="H30" s="70"/>
      <c r="I30" s="71"/>
      <c r="J30" s="68"/>
      <c r="K30" s="69"/>
      <c r="L30" s="70"/>
      <c r="M30" s="71"/>
      <c r="N30" s="68"/>
      <c r="O30" s="69"/>
      <c r="P30" s="70"/>
      <c r="Q30" s="71"/>
      <c r="R30" s="68"/>
      <c r="S30" s="69"/>
      <c r="T30" s="70"/>
      <c r="U30" s="71"/>
      <c r="V30" s="68"/>
      <c r="W30" s="69"/>
      <c r="X30" s="72"/>
      <c r="Y30" s="71"/>
      <c r="Z30" s="201">
        <f t="shared" si="0"/>
        <v>0</v>
      </c>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c r="FQ30" s="62"/>
      <c r="FR30" s="62"/>
      <c r="FS30" s="62"/>
      <c r="FT30" s="62"/>
      <c r="FU30" s="62"/>
      <c r="FV30" s="62"/>
      <c r="FW30" s="62"/>
      <c r="FX30" s="62"/>
      <c r="FY30" s="62"/>
      <c r="FZ30" s="62"/>
      <c r="GA30" s="62"/>
      <c r="GB30" s="62"/>
      <c r="GC30" s="62"/>
      <c r="GD30" s="62"/>
      <c r="GE30" s="62"/>
      <c r="GF30" s="62"/>
      <c r="GG30" s="62"/>
      <c r="GH30" s="62"/>
      <c r="GI30" s="62"/>
      <c r="GJ30" s="62"/>
      <c r="GK30" s="62"/>
      <c r="GL30" s="62"/>
      <c r="GM30" s="62"/>
      <c r="GN30" s="62"/>
      <c r="GO30" s="62"/>
      <c r="GP30" s="62"/>
      <c r="GQ30" s="62"/>
      <c r="GR30" s="62"/>
      <c r="GS30" s="62"/>
      <c r="GT30" s="62"/>
      <c r="GU30" s="62"/>
      <c r="GV30" s="62"/>
      <c r="GW30" s="62"/>
      <c r="GX30" s="62"/>
      <c r="GY30" s="62"/>
      <c r="GZ30" s="62"/>
      <c r="HA30" s="62"/>
      <c r="HB30" s="62"/>
      <c r="HC30" s="62"/>
      <c r="HD30" s="62"/>
      <c r="HE30" s="62"/>
      <c r="HF30" s="62"/>
      <c r="HG30" s="62"/>
    </row>
    <row r="31" spans="1:215" x14ac:dyDescent="0.25">
      <c r="A31" s="174"/>
      <c r="B31" s="64"/>
      <c r="C31" s="65"/>
      <c r="D31" s="70"/>
      <c r="E31" s="71"/>
      <c r="F31" s="130"/>
      <c r="G31" s="69"/>
      <c r="H31" s="70"/>
      <c r="I31" s="71"/>
      <c r="J31" s="64"/>
      <c r="K31" s="69"/>
      <c r="L31" s="66"/>
      <c r="M31" s="71"/>
      <c r="N31" s="64"/>
      <c r="O31" s="69"/>
      <c r="P31" s="66"/>
      <c r="Q31" s="71"/>
      <c r="R31" s="64"/>
      <c r="S31" s="69"/>
      <c r="T31" s="66"/>
      <c r="U31" s="71"/>
      <c r="V31" s="64"/>
      <c r="W31" s="69"/>
      <c r="X31" s="67"/>
      <c r="Y31" s="71"/>
      <c r="Z31" s="200">
        <f t="shared" si="0"/>
        <v>0</v>
      </c>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c r="FQ31" s="62"/>
      <c r="FR31" s="62"/>
      <c r="FS31" s="62"/>
      <c r="FT31" s="62"/>
      <c r="FU31" s="62"/>
      <c r="FV31" s="62"/>
      <c r="FW31" s="62"/>
      <c r="FX31" s="62"/>
      <c r="FY31" s="62"/>
      <c r="FZ31" s="62"/>
      <c r="GA31" s="62"/>
      <c r="GB31" s="62"/>
      <c r="GC31" s="62"/>
      <c r="GD31" s="62"/>
      <c r="GE31" s="62"/>
      <c r="GF31" s="62"/>
      <c r="GG31" s="62"/>
      <c r="GH31" s="62"/>
      <c r="GI31" s="62"/>
      <c r="GJ31" s="62"/>
      <c r="GK31" s="62"/>
      <c r="GL31" s="62"/>
      <c r="GM31" s="62"/>
      <c r="GN31" s="62"/>
      <c r="GO31" s="62"/>
      <c r="GP31" s="62"/>
      <c r="GQ31" s="62"/>
      <c r="GR31" s="62"/>
      <c r="GS31" s="62"/>
      <c r="GT31" s="62"/>
      <c r="GU31" s="62"/>
      <c r="GV31" s="62"/>
      <c r="GW31" s="62"/>
      <c r="GX31" s="62"/>
      <c r="GY31" s="62"/>
      <c r="GZ31" s="62"/>
      <c r="HA31" s="62"/>
      <c r="HB31" s="62"/>
      <c r="HC31" s="62"/>
      <c r="HD31" s="62"/>
      <c r="HE31" s="62"/>
      <c r="HF31" s="62"/>
      <c r="HG31" s="62"/>
    </row>
    <row r="32" spans="1:215" s="63" customFormat="1" x14ac:dyDescent="0.25">
      <c r="A32" s="174"/>
      <c r="B32" s="68"/>
      <c r="C32" s="69"/>
      <c r="D32" s="70"/>
      <c r="E32" s="71"/>
      <c r="F32" s="130"/>
      <c r="G32" s="69"/>
      <c r="H32" s="70"/>
      <c r="I32" s="71"/>
      <c r="J32" s="68"/>
      <c r="K32" s="69"/>
      <c r="L32" s="70"/>
      <c r="M32" s="71"/>
      <c r="N32" s="68"/>
      <c r="O32" s="69"/>
      <c r="P32" s="70"/>
      <c r="Q32" s="71"/>
      <c r="R32" s="68"/>
      <c r="S32" s="69"/>
      <c r="T32" s="70"/>
      <c r="U32" s="71"/>
      <c r="V32" s="68"/>
      <c r="W32" s="69"/>
      <c r="X32" s="72"/>
      <c r="Y32" s="71"/>
      <c r="Z32" s="201">
        <f t="shared" si="0"/>
        <v>0</v>
      </c>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c r="FQ32" s="62"/>
      <c r="FR32" s="62"/>
      <c r="FS32" s="62"/>
      <c r="FT32" s="62"/>
      <c r="FU32" s="62"/>
      <c r="FV32" s="62"/>
      <c r="FW32" s="62"/>
      <c r="FX32" s="62"/>
      <c r="FY32" s="62"/>
      <c r="FZ32" s="62"/>
      <c r="GA32" s="62"/>
      <c r="GB32" s="62"/>
      <c r="GC32" s="62"/>
      <c r="GD32" s="62"/>
      <c r="GE32" s="62"/>
      <c r="GF32" s="62"/>
      <c r="GG32" s="62"/>
      <c r="GH32" s="62"/>
      <c r="GI32" s="62"/>
      <c r="GJ32" s="62"/>
      <c r="GK32" s="62"/>
      <c r="GL32" s="62"/>
      <c r="GM32" s="62"/>
      <c r="GN32" s="62"/>
      <c r="GO32" s="62"/>
      <c r="GP32" s="62"/>
      <c r="GQ32" s="62"/>
      <c r="GR32" s="62"/>
      <c r="GS32" s="62"/>
      <c r="GT32" s="62"/>
      <c r="GU32" s="62"/>
      <c r="GV32" s="62"/>
      <c r="GW32" s="62"/>
      <c r="GX32" s="62"/>
      <c r="GY32" s="62"/>
      <c r="GZ32" s="62"/>
      <c r="HA32" s="62"/>
      <c r="HB32" s="62"/>
      <c r="HC32" s="62"/>
      <c r="HD32" s="62"/>
      <c r="HE32" s="62"/>
      <c r="HF32" s="62"/>
      <c r="HG32" s="62"/>
    </row>
    <row r="33" spans="1:215" x14ac:dyDescent="0.25">
      <c r="A33" s="174"/>
      <c r="B33" s="64"/>
      <c r="C33" s="65"/>
      <c r="D33" s="70"/>
      <c r="E33" s="71"/>
      <c r="F33" s="130"/>
      <c r="G33" s="69"/>
      <c r="H33" s="70"/>
      <c r="I33" s="71"/>
      <c r="J33" s="64"/>
      <c r="K33" s="69"/>
      <c r="L33" s="66"/>
      <c r="M33" s="71"/>
      <c r="N33" s="64"/>
      <c r="O33" s="69"/>
      <c r="P33" s="66"/>
      <c r="Q33" s="71"/>
      <c r="R33" s="64"/>
      <c r="S33" s="69"/>
      <c r="T33" s="66"/>
      <c r="U33" s="71"/>
      <c r="V33" s="64"/>
      <c r="W33" s="69"/>
      <c r="X33" s="67"/>
      <c r="Y33" s="71"/>
      <c r="Z33" s="200">
        <f t="shared" si="0"/>
        <v>0</v>
      </c>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c r="FQ33" s="62"/>
      <c r="FR33" s="62"/>
      <c r="FS33" s="62"/>
      <c r="FT33" s="62"/>
      <c r="FU33" s="62"/>
      <c r="FV33" s="62"/>
      <c r="FW33" s="62"/>
      <c r="FX33" s="62"/>
      <c r="FY33" s="62"/>
      <c r="FZ33" s="62"/>
      <c r="GA33" s="62"/>
      <c r="GB33" s="62"/>
      <c r="GC33" s="62"/>
      <c r="GD33" s="62"/>
      <c r="GE33" s="62"/>
      <c r="GF33" s="62"/>
      <c r="GG33" s="62"/>
      <c r="GH33" s="62"/>
      <c r="GI33" s="62"/>
      <c r="GJ33" s="62"/>
      <c r="GK33" s="62"/>
      <c r="GL33" s="62"/>
      <c r="GM33" s="62"/>
      <c r="GN33" s="62"/>
      <c r="GO33" s="62"/>
      <c r="GP33" s="62"/>
      <c r="GQ33" s="62"/>
      <c r="GR33" s="62"/>
      <c r="GS33" s="62"/>
      <c r="GT33" s="62"/>
      <c r="GU33" s="62"/>
      <c r="GV33" s="62"/>
      <c r="GW33" s="62"/>
      <c r="GX33" s="62"/>
      <c r="GY33" s="62"/>
      <c r="GZ33" s="62"/>
      <c r="HA33" s="62"/>
      <c r="HB33" s="62"/>
      <c r="HC33" s="62"/>
      <c r="HD33" s="62"/>
      <c r="HE33" s="62"/>
      <c r="HF33" s="62"/>
      <c r="HG33" s="62"/>
    </row>
    <row r="34" spans="1:215" s="63" customFormat="1" x14ac:dyDescent="0.25">
      <c r="A34" s="174"/>
      <c r="B34" s="68"/>
      <c r="C34" s="69"/>
      <c r="D34" s="70"/>
      <c r="E34" s="71"/>
      <c r="F34" s="130"/>
      <c r="G34" s="69"/>
      <c r="H34" s="70"/>
      <c r="I34" s="71"/>
      <c r="J34" s="68"/>
      <c r="K34" s="69"/>
      <c r="L34" s="70"/>
      <c r="M34" s="71"/>
      <c r="N34" s="68"/>
      <c r="O34" s="69"/>
      <c r="P34" s="70"/>
      <c r="Q34" s="71"/>
      <c r="R34" s="68"/>
      <c r="S34" s="69"/>
      <c r="T34" s="70"/>
      <c r="U34" s="71"/>
      <c r="V34" s="68"/>
      <c r="W34" s="69"/>
      <c r="X34" s="72"/>
      <c r="Y34" s="71"/>
      <c r="Z34" s="201">
        <f t="shared" si="0"/>
        <v>0</v>
      </c>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c r="FQ34" s="62"/>
      <c r="FR34" s="62"/>
      <c r="FS34" s="62"/>
      <c r="FT34" s="62"/>
      <c r="FU34" s="62"/>
      <c r="FV34" s="62"/>
      <c r="FW34" s="62"/>
      <c r="FX34" s="62"/>
      <c r="FY34" s="62"/>
      <c r="FZ34" s="62"/>
      <c r="GA34" s="62"/>
      <c r="GB34" s="62"/>
      <c r="GC34" s="62"/>
      <c r="GD34" s="62"/>
      <c r="GE34" s="62"/>
      <c r="GF34" s="62"/>
      <c r="GG34" s="62"/>
      <c r="GH34" s="62"/>
      <c r="GI34" s="62"/>
      <c r="GJ34" s="62"/>
      <c r="GK34" s="62"/>
      <c r="GL34" s="62"/>
      <c r="GM34" s="62"/>
      <c r="GN34" s="62"/>
      <c r="GO34" s="62"/>
      <c r="GP34" s="62"/>
      <c r="GQ34" s="62"/>
      <c r="GR34" s="62"/>
      <c r="GS34" s="62"/>
      <c r="GT34" s="62"/>
      <c r="GU34" s="62"/>
      <c r="GV34" s="62"/>
      <c r="GW34" s="62"/>
      <c r="GX34" s="62"/>
      <c r="GY34" s="62"/>
      <c r="GZ34" s="62"/>
      <c r="HA34" s="62"/>
      <c r="HB34" s="62"/>
      <c r="HC34" s="62"/>
      <c r="HD34" s="62"/>
      <c r="HE34" s="62"/>
      <c r="HF34" s="62"/>
      <c r="HG34" s="62"/>
    </row>
    <row r="35" spans="1:215" x14ac:dyDescent="0.25">
      <c r="A35" s="174"/>
      <c r="B35" s="64"/>
      <c r="C35" s="65"/>
      <c r="D35" s="70"/>
      <c r="E35" s="71"/>
      <c r="F35" s="130"/>
      <c r="G35" s="69"/>
      <c r="H35" s="70"/>
      <c r="I35" s="71"/>
      <c r="J35" s="64"/>
      <c r="K35" s="69"/>
      <c r="L35" s="66"/>
      <c r="M35" s="71"/>
      <c r="N35" s="64"/>
      <c r="O35" s="69"/>
      <c r="P35" s="66"/>
      <c r="Q35" s="71"/>
      <c r="R35" s="64"/>
      <c r="S35" s="69"/>
      <c r="T35" s="66"/>
      <c r="U35" s="71"/>
      <c r="V35" s="64"/>
      <c r="W35" s="69"/>
      <c r="X35" s="67"/>
      <c r="Y35" s="71"/>
      <c r="Z35" s="200">
        <f t="shared" si="0"/>
        <v>0</v>
      </c>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c r="FQ35" s="62"/>
      <c r="FR35" s="62"/>
      <c r="FS35" s="62"/>
      <c r="FT35" s="62"/>
      <c r="FU35" s="62"/>
      <c r="FV35" s="62"/>
      <c r="FW35" s="62"/>
      <c r="FX35" s="62"/>
      <c r="FY35" s="62"/>
      <c r="FZ35" s="62"/>
      <c r="GA35" s="62"/>
      <c r="GB35" s="62"/>
      <c r="GC35" s="62"/>
      <c r="GD35" s="62"/>
      <c r="GE35" s="62"/>
      <c r="GF35" s="62"/>
      <c r="GG35" s="62"/>
      <c r="GH35" s="62"/>
      <c r="GI35" s="62"/>
      <c r="GJ35" s="62"/>
      <c r="GK35" s="62"/>
      <c r="GL35" s="62"/>
      <c r="GM35" s="62"/>
      <c r="GN35" s="62"/>
      <c r="GO35" s="62"/>
      <c r="GP35" s="62"/>
      <c r="GQ35" s="62"/>
      <c r="GR35" s="62"/>
      <c r="GS35" s="62"/>
      <c r="GT35" s="62"/>
      <c r="GU35" s="62"/>
      <c r="GV35" s="62"/>
      <c r="GW35" s="62"/>
      <c r="GX35" s="62"/>
      <c r="GY35" s="62"/>
      <c r="GZ35" s="62"/>
      <c r="HA35" s="62"/>
      <c r="HB35" s="62"/>
      <c r="HC35" s="62"/>
      <c r="HD35" s="62"/>
      <c r="HE35" s="62"/>
      <c r="HF35" s="62"/>
      <c r="HG35" s="62"/>
    </row>
    <row r="36" spans="1:215" s="63" customFormat="1" x14ac:dyDescent="0.25">
      <c r="A36" s="174"/>
      <c r="B36" s="68"/>
      <c r="C36" s="69"/>
      <c r="D36" s="70"/>
      <c r="E36" s="71"/>
      <c r="F36" s="130"/>
      <c r="G36" s="69"/>
      <c r="H36" s="70"/>
      <c r="I36" s="71"/>
      <c r="J36" s="68"/>
      <c r="K36" s="69"/>
      <c r="L36" s="70"/>
      <c r="M36" s="71"/>
      <c r="N36" s="68"/>
      <c r="O36" s="69"/>
      <c r="P36" s="70"/>
      <c r="Q36" s="71"/>
      <c r="R36" s="68"/>
      <c r="S36" s="69"/>
      <c r="T36" s="70"/>
      <c r="U36" s="71"/>
      <c r="V36" s="68"/>
      <c r="W36" s="69"/>
      <c r="X36" s="72"/>
      <c r="Y36" s="71"/>
      <c r="Z36" s="201">
        <f t="shared" si="0"/>
        <v>0</v>
      </c>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c r="FQ36" s="62"/>
      <c r="FR36" s="62"/>
      <c r="FS36" s="62"/>
      <c r="FT36" s="62"/>
      <c r="FU36" s="62"/>
      <c r="FV36" s="62"/>
      <c r="FW36" s="62"/>
      <c r="FX36" s="62"/>
      <c r="FY36" s="62"/>
      <c r="FZ36" s="62"/>
      <c r="GA36" s="62"/>
      <c r="GB36" s="62"/>
      <c r="GC36" s="62"/>
      <c r="GD36" s="62"/>
      <c r="GE36" s="62"/>
      <c r="GF36" s="62"/>
      <c r="GG36" s="62"/>
      <c r="GH36" s="62"/>
      <c r="GI36" s="62"/>
      <c r="GJ36" s="62"/>
      <c r="GK36" s="62"/>
      <c r="GL36" s="62"/>
      <c r="GM36" s="62"/>
      <c r="GN36" s="62"/>
      <c r="GO36" s="62"/>
      <c r="GP36" s="62"/>
      <c r="GQ36" s="62"/>
      <c r="GR36" s="62"/>
      <c r="GS36" s="62"/>
      <c r="GT36" s="62"/>
      <c r="GU36" s="62"/>
      <c r="GV36" s="62"/>
      <c r="GW36" s="62"/>
      <c r="GX36" s="62"/>
      <c r="GY36" s="62"/>
      <c r="GZ36" s="62"/>
      <c r="HA36" s="62"/>
      <c r="HB36" s="62"/>
      <c r="HC36" s="62"/>
      <c r="HD36" s="62"/>
      <c r="HE36" s="62"/>
      <c r="HF36" s="62"/>
      <c r="HG36" s="62"/>
    </row>
    <row r="37" spans="1:215" x14ac:dyDescent="0.25">
      <c r="A37" s="174"/>
      <c r="B37" s="64"/>
      <c r="C37" s="65"/>
      <c r="D37" s="70"/>
      <c r="E37" s="71"/>
      <c r="F37" s="130"/>
      <c r="G37" s="69"/>
      <c r="H37" s="70"/>
      <c r="I37" s="71"/>
      <c r="J37" s="64"/>
      <c r="K37" s="69"/>
      <c r="L37" s="66"/>
      <c r="M37" s="71"/>
      <c r="N37" s="64"/>
      <c r="O37" s="69"/>
      <c r="P37" s="66"/>
      <c r="Q37" s="71"/>
      <c r="R37" s="64"/>
      <c r="S37" s="69"/>
      <c r="T37" s="66"/>
      <c r="U37" s="71"/>
      <c r="V37" s="64"/>
      <c r="W37" s="69"/>
      <c r="X37" s="67"/>
      <c r="Y37" s="71"/>
      <c r="Z37" s="200">
        <f t="shared" si="0"/>
        <v>0</v>
      </c>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c r="FQ37" s="62"/>
      <c r="FR37" s="62"/>
      <c r="FS37" s="62"/>
      <c r="FT37" s="62"/>
      <c r="FU37" s="62"/>
      <c r="FV37" s="62"/>
      <c r="FW37" s="62"/>
      <c r="FX37" s="62"/>
      <c r="FY37" s="62"/>
      <c r="FZ37" s="62"/>
      <c r="GA37" s="62"/>
      <c r="GB37" s="62"/>
      <c r="GC37" s="62"/>
      <c r="GD37" s="62"/>
      <c r="GE37" s="62"/>
      <c r="GF37" s="62"/>
      <c r="GG37" s="62"/>
      <c r="GH37" s="62"/>
      <c r="GI37" s="62"/>
      <c r="GJ37" s="62"/>
      <c r="GK37" s="62"/>
      <c r="GL37" s="62"/>
      <c r="GM37" s="62"/>
      <c r="GN37" s="62"/>
      <c r="GO37" s="62"/>
      <c r="GP37" s="62"/>
      <c r="GQ37" s="62"/>
      <c r="GR37" s="62"/>
      <c r="GS37" s="62"/>
      <c r="GT37" s="62"/>
      <c r="GU37" s="62"/>
      <c r="GV37" s="62"/>
      <c r="GW37" s="62"/>
      <c r="GX37" s="62"/>
      <c r="GY37" s="62"/>
      <c r="GZ37" s="62"/>
      <c r="HA37" s="62"/>
      <c r="HB37" s="62"/>
      <c r="HC37" s="62"/>
      <c r="HD37" s="62"/>
      <c r="HE37" s="62"/>
      <c r="HF37" s="62"/>
      <c r="HG37" s="62"/>
    </row>
    <row r="38" spans="1:215" s="63" customFormat="1" x14ac:dyDescent="0.25">
      <c r="A38" s="174"/>
      <c r="B38" s="68"/>
      <c r="C38" s="69"/>
      <c r="D38" s="70"/>
      <c r="E38" s="71"/>
      <c r="F38" s="130"/>
      <c r="G38" s="69"/>
      <c r="H38" s="70"/>
      <c r="I38" s="71"/>
      <c r="J38" s="68"/>
      <c r="K38" s="69"/>
      <c r="L38" s="70"/>
      <c r="M38" s="71"/>
      <c r="N38" s="68"/>
      <c r="O38" s="69"/>
      <c r="P38" s="70"/>
      <c r="Q38" s="71"/>
      <c r="R38" s="68"/>
      <c r="S38" s="69"/>
      <c r="T38" s="70"/>
      <c r="U38" s="71"/>
      <c r="V38" s="68"/>
      <c r="W38" s="69"/>
      <c r="X38" s="72"/>
      <c r="Y38" s="71"/>
      <c r="Z38" s="201">
        <f t="shared" si="0"/>
        <v>0</v>
      </c>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c r="FQ38" s="62"/>
      <c r="FR38" s="62"/>
      <c r="FS38" s="62"/>
      <c r="FT38" s="62"/>
      <c r="FU38" s="62"/>
      <c r="FV38" s="62"/>
      <c r="FW38" s="62"/>
      <c r="FX38" s="62"/>
      <c r="FY38" s="62"/>
      <c r="FZ38" s="62"/>
      <c r="GA38" s="62"/>
      <c r="GB38" s="62"/>
      <c r="GC38" s="62"/>
      <c r="GD38" s="62"/>
      <c r="GE38" s="62"/>
      <c r="GF38" s="62"/>
      <c r="GG38" s="62"/>
      <c r="GH38" s="62"/>
      <c r="GI38" s="62"/>
      <c r="GJ38" s="62"/>
      <c r="GK38" s="62"/>
      <c r="GL38" s="62"/>
      <c r="GM38" s="62"/>
      <c r="GN38" s="62"/>
      <c r="GO38" s="62"/>
      <c r="GP38" s="62"/>
      <c r="GQ38" s="62"/>
      <c r="GR38" s="62"/>
      <c r="GS38" s="62"/>
      <c r="GT38" s="62"/>
      <c r="GU38" s="62"/>
      <c r="GV38" s="62"/>
      <c r="GW38" s="62"/>
      <c r="GX38" s="62"/>
      <c r="GY38" s="62"/>
      <c r="GZ38" s="62"/>
      <c r="HA38" s="62"/>
      <c r="HB38" s="62"/>
      <c r="HC38" s="62"/>
      <c r="HD38" s="62"/>
      <c r="HE38" s="62"/>
      <c r="HF38" s="62"/>
      <c r="HG38" s="62"/>
    </row>
    <row r="39" spans="1:215" s="63" customFormat="1" x14ac:dyDescent="0.25">
      <c r="A39" s="174"/>
      <c r="B39" s="64"/>
      <c r="C39" s="65"/>
      <c r="D39" s="70"/>
      <c r="E39" s="71"/>
      <c r="F39" s="130"/>
      <c r="G39" s="69"/>
      <c r="H39" s="70"/>
      <c r="I39" s="71"/>
      <c r="J39" s="68"/>
      <c r="K39" s="69"/>
      <c r="L39" s="70"/>
      <c r="M39" s="71"/>
      <c r="N39" s="68"/>
      <c r="O39" s="69"/>
      <c r="P39" s="70"/>
      <c r="Q39" s="71"/>
      <c r="R39" s="68"/>
      <c r="S39" s="69"/>
      <c r="T39" s="70"/>
      <c r="U39" s="71"/>
      <c r="V39" s="68"/>
      <c r="W39" s="69"/>
      <c r="X39" s="72"/>
      <c r="Y39" s="71"/>
      <c r="Z39" s="201">
        <f t="shared" si="0"/>
        <v>0</v>
      </c>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c r="FQ39" s="62"/>
      <c r="FR39" s="62"/>
      <c r="FS39" s="62"/>
      <c r="FT39" s="62"/>
      <c r="FU39" s="62"/>
      <c r="FV39" s="62"/>
      <c r="FW39" s="62"/>
      <c r="FX39" s="62"/>
      <c r="FY39" s="62"/>
      <c r="FZ39" s="62"/>
      <c r="GA39" s="62"/>
      <c r="GB39" s="62"/>
      <c r="GC39" s="62"/>
      <c r="GD39" s="62"/>
      <c r="GE39" s="62"/>
      <c r="GF39" s="62"/>
      <c r="GG39" s="62"/>
      <c r="GH39" s="62"/>
      <c r="GI39" s="62"/>
      <c r="GJ39" s="62"/>
      <c r="GK39" s="62"/>
      <c r="GL39" s="62"/>
      <c r="GM39" s="62"/>
      <c r="GN39" s="62"/>
      <c r="GO39" s="62"/>
      <c r="GP39" s="62"/>
      <c r="GQ39" s="62"/>
      <c r="GR39" s="62"/>
      <c r="GS39" s="62"/>
      <c r="GT39" s="62"/>
      <c r="GU39" s="62"/>
      <c r="GV39" s="62"/>
      <c r="GW39" s="62"/>
      <c r="GX39" s="62"/>
      <c r="GY39" s="62"/>
      <c r="GZ39" s="62"/>
      <c r="HA39" s="62"/>
      <c r="HB39" s="62"/>
      <c r="HC39" s="62"/>
      <c r="HD39" s="62"/>
      <c r="HE39" s="62"/>
      <c r="HF39" s="62"/>
      <c r="HG39" s="62"/>
    </row>
    <row r="40" spans="1:215" ht="13.8" thickBot="1" x14ac:dyDescent="0.3">
      <c r="A40" s="175"/>
      <c r="B40" s="131"/>
      <c r="C40" s="132"/>
      <c r="D40" s="133"/>
      <c r="E40" s="134"/>
      <c r="F40" s="135"/>
      <c r="G40" s="132"/>
      <c r="H40" s="136"/>
      <c r="I40" s="134"/>
      <c r="J40" s="131"/>
      <c r="K40" s="132"/>
      <c r="L40" s="133"/>
      <c r="M40" s="134"/>
      <c r="N40" s="131"/>
      <c r="O40" s="132"/>
      <c r="P40" s="133"/>
      <c r="Q40" s="134"/>
      <c r="R40" s="131"/>
      <c r="S40" s="132"/>
      <c r="T40" s="133"/>
      <c r="U40" s="134"/>
      <c r="V40" s="131"/>
      <c r="W40" s="132"/>
      <c r="X40" s="136"/>
      <c r="Y40" s="134"/>
      <c r="Z40" s="202">
        <f t="shared" si="0"/>
        <v>0</v>
      </c>
    </row>
    <row r="41" spans="1:215" ht="13.8" thickTop="1" x14ac:dyDescent="0.25">
      <c r="A41" s="208" t="s">
        <v>108</v>
      </c>
      <c r="B41" s="206">
        <f>SUMIF(C3:C40,"Consumer/Family",B3:B40)</f>
        <v>0</v>
      </c>
      <c r="C41" s="206"/>
      <c r="D41" s="206">
        <f>SUMIF(E3:E40,"Consumer/Family",D3:D40)</f>
        <v>0</v>
      </c>
      <c r="E41" s="206"/>
      <c r="F41" s="206">
        <f>SUMIF(G3:G40,"Consumer/Family",F3:F40)</f>
        <v>0</v>
      </c>
      <c r="G41" s="206"/>
      <c r="H41" s="206">
        <f>SUMIF(I3:I40,"Consumer/Family",H3:H40)</f>
        <v>0</v>
      </c>
      <c r="I41" s="206"/>
      <c r="J41" s="206">
        <f>SUMIF(K3:K40,"Consumer/Family",J3:J40)</f>
        <v>0</v>
      </c>
      <c r="K41" s="206"/>
      <c r="L41" s="206">
        <f>SUMIF(M3:M40,"Consumer/Family",L3:L40)</f>
        <v>0</v>
      </c>
      <c r="M41" s="206"/>
      <c r="N41" s="206">
        <f>SUMIF(O3:O40,"Consumer/Family",N3:N40)</f>
        <v>0</v>
      </c>
      <c r="O41" s="206"/>
      <c r="P41" s="206">
        <f>SUMIF(Q3:Q40,"Consumer/Family",P3:P40)</f>
        <v>0</v>
      </c>
      <c r="Q41" s="206"/>
      <c r="R41" s="206">
        <f>SUMIF(S3:S40,"Consumer/Family",R3:R40)</f>
        <v>0</v>
      </c>
      <c r="S41" s="206"/>
      <c r="T41" s="206">
        <f>SUMIF(U3:U40,"Consumer/Family",T3:T40)</f>
        <v>0</v>
      </c>
      <c r="U41" s="206"/>
      <c r="V41" s="206">
        <f>SUMIF(W3:W40,"Consumer/Family",V3:V40)</f>
        <v>0</v>
      </c>
      <c r="W41" s="206"/>
      <c r="X41" s="206">
        <f>SUMIF(Y3:Y40,"Consumer/Family",X3:X40)</f>
        <v>0</v>
      </c>
      <c r="Y41" s="206"/>
      <c r="Z41" s="203">
        <f t="shared" si="0"/>
        <v>0</v>
      </c>
    </row>
    <row r="42" spans="1:215" x14ac:dyDescent="0.25">
      <c r="A42" s="208" t="s">
        <v>134</v>
      </c>
      <c r="B42" s="207">
        <f>SUMIF(C3:C40,"VR",B3:B40)</f>
        <v>0</v>
      </c>
      <c r="C42" s="207"/>
      <c r="D42" s="207">
        <f>SUMIF(E3:E40,"VR",D3:D40)</f>
        <v>0</v>
      </c>
      <c r="E42" s="207"/>
      <c r="F42" s="207">
        <f>SUMIF(G3:G40,"VR",F3:F40)</f>
        <v>0</v>
      </c>
      <c r="G42" s="207"/>
      <c r="H42" s="207">
        <f>SUMIF(I3:I40,"VR",H3:H40)</f>
        <v>0</v>
      </c>
      <c r="I42" s="207"/>
      <c r="J42" s="207">
        <f>SUMIF(K3:K40,"VR",J3:J40)</f>
        <v>0</v>
      </c>
      <c r="K42" s="207"/>
      <c r="L42" s="207">
        <f>SUMIF(M3:M40,"VR",L3:L40)</f>
        <v>0</v>
      </c>
      <c r="M42" s="207"/>
      <c r="N42" s="207">
        <f>SUMIF(O3:O40,"VR",N3:N40)</f>
        <v>0</v>
      </c>
      <c r="O42" s="207"/>
      <c r="P42" s="207">
        <f>SUMIF(Q3:Q40,"VR",P3:P40)</f>
        <v>0</v>
      </c>
      <c r="Q42" s="207"/>
      <c r="R42" s="207">
        <f>SUMIF(S3:S40,"VR",R3:R40)</f>
        <v>0</v>
      </c>
      <c r="S42" s="207"/>
      <c r="T42" s="207">
        <f>SUMIF(U3:U40,"VR",T3:T40)</f>
        <v>0</v>
      </c>
      <c r="U42" s="207"/>
      <c r="V42" s="207">
        <f>SUMIF(W3:W40,"VR",V3:V40)</f>
        <v>0</v>
      </c>
      <c r="W42" s="207"/>
      <c r="X42" s="207">
        <f>SUMIF(Y3:Y40,"VR",X3:X40)</f>
        <v>0</v>
      </c>
      <c r="Y42" s="207"/>
      <c r="Z42" s="204">
        <f t="shared" si="0"/>
        <v>0</v>
      </c>
    </row>
    <row r="43" spans="1:215" x14ac:dyDescent="0.25">
      <c r="A43" s="208" t="s">
        <v>109</v>
      </c>
      <c r="B43" s="207">
        <f>SUMIF(C3:C40,"PASS",B3:B40)</f>
        <v>0</v>
      </c>
      <c r="C43" s="207"/>
      <c r="D43" s="207">
        <f>SUMIF(E3:E40,"PASS",D3:D40)</f>
        <v>0</v>
      </c>
      <c r="E43" s="207"/>
      <c r="F43" s="207">
        <f>SUMIF(G3:G40,"PASS",F3:F40)</f>
        <v>0</v>
      </c>
      <c r="G43" s="207"/>
      <c r="H43" s="207">
        <f>SUMIF(I3:I40,"PASS",H3:H40)</f>
        <v>0</v>
      </c>
      <c r="I43" s="207"/>
      <c r="J43" s="207">
        <f>SUMIF(K3:K40,"PASS",J3:J40)</f>
        <v>0</v>
      </c>
      <c r="K43" s="207"/>
      <c r="L43" s="207">
        <f>SUMIF(M3:M40,"PASS",L3:L40)</f>
        <v>0</v>
      </c>
      <c r="M43" s="207"/>
      <c r="N43" s="207">
        <f>SUMIF(O3:O40,"PASS",N3:N40)</f>
        <v>0</v>
      </c>
      <c r="O43" s="207"/>
      <c r="P43" s="207">
        <f>SUMIF(Q3:Q40,"PASS",P3:P40)</f>
        <v>0</v>
      </c>
      <c r="Q43" s="207"/>
      <c r="R43" s="207">
        <f>SUMIF(S3:S40,"PASS",R3:R40)</f>
        <v>0</v>
      </c>
      <c r="S43" s="207"/>
      <c r="T43" s="207">
        <f>SUMIF(U3:U40,"PASS",T3:T40)</f>
        <v>0</v>
      </c>
      <c r="U43" s="207"/>
      <c r="V43" s="207">
        <f>SUMIF(W3:W40,"PASS",V3:V40)</f>
        <v>0</v>
      </c>
      <c r="W43" s="207"/>
      <c r="X43" s="207">
        <f>SUMIF(Y3:Y40,"PASS",X3:X40)</f>
        <v>0</v>
      </c>
      <c r="Y43" s="207"/>
      <c r="Z43" s="204">
        <f t="shared" si="0"/>
        <v>0</v>
      </c>
    </row>
    <row r="44" spans="1:215" ht="13.8" thickBot="1" x14ac:dyDescent="0.3">
      <c r="A44" s="208" t="s">
        <v>110</v>
      </c>
      <c r="B44" s="205">
        <f>SUMIF(C3:C40,"Other",B3:B40)</f>
        <v>0</v>
      </c>
      <c r="C44" s="205"/>
      <c r="D44" s="205">
        <f>SUMIF(E3:E40,"Other",D3:D40)</f>
        <v>0</v>
      </c>
      <c r="E44" s="205"/>
      <c r="F44" s="205">
        <f>SUMIF(G3:G40,"Other",F3:F40)</f>
        <v>0</v>
      </c>
      <c r="G44" s="205"/>
      <c r="H44" s="205">
        <f>SUMIF(I3:I40,"Other",H3:H40)</f>
        <v>0</v>
      </c>
      <c r="I44" s="205"/>
      <c r="J44" s="205">
        <f>SUMIF(K3:K40,"Other",J3:J40)</f>
        <v>0</v>
      </c>
      <c r="K44" s="205"/>
      <c r="L44" s="205">
        <f>SUMIF(M3:M40,"Other",L3:L40)</f>
        <v>0</v>
      </c>
      <c r="M44" s="205"/>
      <c r="N44" s="205">
        <f>SUMIF(O3:O40,"Other",N3:N40)</f>
        <v>0</v>
      </c>
      <c r="O44" s="205"/>
      <c r="P44" s="205">
        <f>SUMIF(Q3:Q40,"Other",P3:P40)</f>
        <v>0</v>
      </c>
      <c r="Q44" s="205"/>
      <c r="R44" s="205">
        <f>SUMIF(S3:S40,"Other",R3:R40)</f>
        <v>0</v>
      </c>
      <c r="S44" s="205"/>
      <c r="T44" s="205">
        <f>SUMIF(U3:U40,"Other",T3:T40)</f>
        <v>0</v>
      </c>
      <c r="U44" s="205"/>
      <c r="V44" s="205">
        <f>SUMIF(W3:W40,"Other",V3:V40)</f>
        <v>0</v>
      </c>
      <c r="W44" s="205"/>
      <c r="X44" s="205">
        <f>SUMIF(Y3:Y40,"Other",X3:X40)</f>
        <v>0</v>
      </c>
      <c r="Y44" s="205"/>
      <c r="Z44" s="205">
        <f t="shared" si="0"/>
        <v>0</v>
      </c>
    </row>
    <row r="45" spans="1:215" ht="19.95" customHeight="1" thickTop="1" x14ac:dyDescent="0.25">
      <c r="A45" s="208" t="s">
        <v>116</v>
      </c>
      <c r="B45" s="208">
        <f>SUM(B41:B44)</f>
        <v>0</v>
      </c>
      <c r="C45" s="208"/>
      <c r="D45" s="208">
        <f>SUM(D41:D44)</f>
        <v>0</v>
      </c>
      <c r="E45" s="208"/>
      <c r="F45" s="208">
        <f>SUM(F41:F44)</f>
        <v>0</v>
      </c>
      <c r="G45" s="208"/>
      <c r="H45" s="208">
        <f>SUM(H41:H44)</f>
        <v>0</v>
      </c>
      <c r="I45" s="208"/>
      <c r="J45" s="208">
        <f>SUM(J41:J44)</f>
        <v>0</v>
      </c>
      <c r="K45" s="208"/>
      <c r="L45" s="208">
        <f>SUM(L41:L44)</f>
        <v>0</v>
      </c>
      <c r="M45" s="208"/>
      <c r="N45" s="208">
        <f>SUM(N41:N44)</f>
        <v>0</v>
      </c>
      <c r="O45" s="208"/>
      <c r="P45" s="208">
        <f>SUM(P41:P44)</f>
        <v>0</v>
      </c>
      <c r="Q45" s="208"/>
      <c r="R45" s="208">
        <f>SUM(R41:R44)</f>
        <v>0</v>
      </c>
      <c r="S45" s="208"/>
      <c r="T45" s="208">
        <f>SUM(T41:T44)</f>
        <v>0</v>
      </c>
      <c r="U45" s="208"/>
      <c r="V45" s="208">
        <f>SUM(V41:V44)</f>
        <v>0</v>
      </c>
      <c r="W45" s="208"/>
      <c r="X45" s="208">
        <f>SUM(X41:X44)</f>
        <v>0</v>
      </c>
      <c r="Y45" s="208"/>
      <c r="Z45" s="208"/>
    </row>
    <row r="46" spans="1:215" ht="26.4" x14ac:dyDescent="0.25">
      <c r="A46" s="211" t="s">
        <v>111</v>
      </c>
      <c r="B46" s="209"/>
      <c r="C46" s="209"/>
      <c r="D46" s="209"/>
      <c r="E46" s="209"/>
      <c r="F46" s="209"/>
      <c r="G46" s="209"/>
      <c r="H46" s="209"/>
      <c r="I46" s="209"/>
      <c r="J46" s="209"/>
      <c r="K46" s="209"/>
      <c r="L46" s="209"/>
      <c r="M46" s="209"/>
      <c r="N46" s="209"/>
      <c r="O46" s="209"/>
      <c r="P46" s="209"/>
      <c r="Q46" s="209"/>
      <c r="R46" s="209"/>
      <c r="S46" s="209"/>
      <c r="T46" s="209"/>
      <c r="U46" s="209"/>
      <c r="V46" s="209"/>
      <c r="W46" s="209"/>
      <c r="X46" s="209"/>
      <c r="Y46" s="209"/>
      <c r="Z46" s="210">
        <f>SUM(Z41:Z44)</f>
        <v>0</v>
      </c>
    </row>
    <row r="48" spans="1:215" x14ac:dyDescent="0.25">
      <c r="A48" s="129" t="str">
        <f>'SSA Info'!A28</f>
        <v>Revised 11-01-19</v>
      </c>
    </row>
    <row r="49" spans="1:1" x14ac:dyDescent="0.25">
      <c r="A49" s="176"/>
    </row>
    <row r="53" spans="1:1" x14ac:dyDescent="0.25">
      <c r="A53" s="129"/>
    </row>
  </sheetData>
  <sheetProtection algorithmName="SHA-512" hashValue="cEY1Lg5U8dBSkoxzFMHRaTJNIYZ4Hxb3ZDzQ9RYcxjfAzE/eYyEXjYwcvTVL4ii9np6QRHwg+b8qo/lpxuW+TA==" saltValue="zIFWqKwfG0GFksRaDQHEgg==" spinCount="100000" sheet="1" objects="1" scenarios="1"/>
  <mergeCells count="14">
    <mergeCell ref="A1:A2"/>
    <mergeCell ref="L1:M1"/>
    <mergeCell ref="B1:C1"/>
    <mergeCell ref="D1:E1"/>
    <mergeCell ref="F1:G1"/>
    <mergeCell ref="H1:I1"/>
    <mergeCell ref="J1:K1"/>
    <mergeCell ref="Z1:Z2"/>
    <mergeCell ref="N1:O1"/>
    <mergeCell ref="P1:Q1"/>
    <mergeCell ref="R1:S1"/>
    <mergeCell ref="T1:U1"/>
    <mergeCell ref="V1:W1"/>
    <mergeCell ref="X1:Y1"/>
  </mergeCells>
  <dataValidations xWindow="572" yWindow="796" count="54">
    <dataValidation allowBlank="1" showInputMessage="1" showErrorMessage="1" prompt="Item" sqref="A3:A40" xr:uid="{00000000-0002-0000-0200-000000000000}"/>
    <dataValidation allowBlank="1" showInputMessage="1" showErrorMessage="1" promptTitle="January" prompt="Amount" sqref="B3:B40" xr:uid="{00000000-0002-0000-0200-000001000000}"/>
    <dataValidation allowBlank="1" showInputMessage="1" showErrorMessage="1" promptTitle="February" prompt="Amount" sqref="D3:D40" xr:uid="{00000000-0002-0000-0200-000002000000}"/>
    <dataValidation type="list" allowBlank="1" showInputMessage="1" showErrorMessage="1" promptTitle="January" prompt="Funding Source" sqref="C3:C40" xr:uid="{00000000-0002-0000-0200-000003000000}">
      <formula1>$AC$1:$AC$4</formula1>
    </dataValidation>
    <dataValidation type="list" allowBlank="1" showInputMessage="1" showErrorMessage="1" promptTitle="February" prompt="Funding Source" sqref="E3:E40" xr:uid="{00000000-0002-0000-0200-000004000000}">
      <formula1>$AC$1:$AC$4</formula1>
    </dataValidation>
    <dataValidation allowBlank="1" showInputMessage="1" showErrorMessage="1" promptTitle="March" prompt="Amount" sqref="F3:F40" xr:uid="{00000000-0002-0000-0200-000005000000}"/>
    <dataValidation type="list" allowBlank="1" showInputMessage="1" showErrorMessage="1" promptTitle="March" prompt="Funding Source" sqref="G3:G40" xr:uid="{00000000-0002-0000-0200-000006000000}">
      <formula1>$AC$1:$AC$4</formula1>
    </dataValidation>
    <dataValidation allowBlank="1" showInputMessage="1" showErrorMessage="1" promptTitle="April" prompt="Amount" sqref="H3:H40" xr:uid="{00000000-0002-0000-0200-000007000000}"/>
    <dataValidation type="list" allowBlank="1" showInputMessage="1" showErrorMessage="1" promptTitle="April" prompt="Funding Source" sqref="I3:I40" xr:uid="{00000000-0002-0000-0200-000008000000}">
      <formula1>$AC$1:$AC$4</formula1>
    </dataValidation>
    <dataValidation allowBlank="1" showInputMessage="1" showErrorMessage="1" promptTitle="May" prompt="Amount" sqref="J3:J40" xr:uid="{00000000-0002-0000-0200-000009000000}"/>
    <dataValidation type="list" allowBlank="1" showInputMessage="1" showErrorMessage="1" promptTitle="May" prompt="Funding Source" sqref="K3:K40" xr:uid="{00000000-0002-0000-0200-00000A000000}">
      <formula1>$AC$1:$AC$4</formula1>
    </dataValidation>
    <dataValidation allowBlank="1" showInputMessage="1" showErrorMessage="1" promptTitle="June" prompt="Amount" sqref="L3:L40" xr:uid="{00000000-0002-0000-0200-00000B000000}"/>
    <dataValidation type="list" allowBlank="1" showInputMessage="1" showErrorMessage="1" promptTitle="June" prompt="Funding Source" sqref="M3:M40" xr:uid="{00000000-0002-0000-0200-00000C000000}">
      <formula1>$AC$1:$AC$4</formula1>
    </dataValidation>
    <dataValidation allowBlank="1" showInputMessage="1" showErrorMessage="1" promptTitle="July" prompt="Amount" sqref="N3:N40" xr:uid="{00000000-0002-0000-0200-00000D000000}"/>
    <dataValidation type="list" allowBlank="1" showInputMessage="1" showErrorMessage="1" promptTitle="July" prompt="Funding Source" sqref="O3:O40" xr:uid="{00000000-0002-0000-0200-00000E000000}">
      <formula1>$AC$1:$AC$4</formula1>
    </dataValidation>
    <dataValidation allowBlank="1" showInputMessage="1" showErrorMessage="1" promptTitle="August" prompt="Amount" sqref="P3:P40" xr:uid="{00000000-0002-0000-0200-00000F000000}"/>
    <dataValidation type="list" allowBlank="1" showInputMessage="1" showErrorMessage="1" promptTitle="August" prompt="Funding Source" sqref="Q3:Q40" xr:uid="{00000000-0002-0000-0200-000010000000}">
      <formula1>$AC$1:$AC$4</formula1>
    </dataValidation>
    <dataValidation allowBlank="1" showInputMessage="1" showErrorMessage="1" promptTitle="September" prompt="Amount" sqref="R3:R40" xr:uid="{00000000-0002-0000-0200-000011000000}"/>
    <dataValidation type="list" allowBlank="1" showInputMessage="1" showErrorMessage="1" promptTitle="September" prompt="Funding Source" sqref="S3:S40" xr:uid="{00000000-0002-0000-0200-000012000000}">
      <formula1>$AC$1:$AC$4</formula1>
    </dataValidation>
    <dataValidation allowBlank="1" showInputMessage="1" showErrorMessage="1" promptTitle="October" prompt="Amount" sqref="T3:T40" xr:uid="{00000000-0002-0000-0200-000013000000}"/>
    <dataValidation type="list" allowBlank="1" showInputMessage="1" showErrorMessage="1" promptTitle="October" prompt="Funding Source" sqref="U3:U40" xr:uid="{00000000-0002-0000-0200-000014000000}">
      <formula1>$AC$1:$AC$4</formula1>
    </dataValidation>
    <dataValidation allowBlank="1" showInputMessage="1" showErrorMessage="1" promptTitle="November" prompt="Amount" sqref="V3:V40" xr:uid="{00000000-0002-0000-0200-000015000000}"/>
    <dataValidation type="list" allowBlank="1" showInputMessage="1" showErrorMessage="1" promptTitle="November" prompt="Funding Source" sqref="W3:W40" xr:uid="{00000000-0002-0000-0200-000016000000}">
      <formula1>$AC$1:$AC$4</formula1>
    </dataValidation>
    <dataValidation allowBlank="1" showInputMessage="1" showErrorMessage="1" promptTitle="December" prompt="Amount" sqref="X3:X40" xr:uid="{00000000-0002-0000-0200-000017000000}"/>
    <dataValidation type="list" allowBlank="1" showInputMessage="1" showErrorMessage="1" promptTitle="December" prompt="Funding Source" sqref="Y3:Y40" xr:uid="{00000000-0002-0000-0200-000018000000}">
      <formula1>$AC$1:$AC$4</formula1>
    </dataValidation>
    <dataValidation allowBlank="1" showInputMessage="1" showErrorMessage="1" prompt="Total" sqref="Z3:Z40" xr:uid="{00000000-0002-0000-0200-000019000000}"/>
    <dataValidation allowBlank="1" showInputMessage="1" showErrorMessage="1" promptTitle="January " prompt="subtotal" sqref="B42" xr:uid="{00000000-0002-0000-0200-00001B000000}"/>
    <dataValidation allowBlank="1" showInputMessage="1" showErrorMessage="1" promptTitle="January" prompt="subtotal" sqref="B41 B43" xr:uid="{00000000-0002-0000-0200-00001C000000}"/>
    <dataValidation allowBlank="1" showInputMessage="1" showErrorMessage="1" promptTitle="January subtotal" sqref="B44" xr:uid="{00000000-0002-0000-0200-00001D000000}"/>
    <dataValidation allowBlank="1" showInputMessage="1" showErrorMessage="1" promptTitle="January" prompt="total amount" sqref="B45" xr:uid="{00000000-0002-0000-0200-00001E000000}"/>
    <dataValidation allowBlank="1" showInputMessage="1" showErrorMessage="1" promptTitle="February" prompt="subtotal" sqref="D41:D44" xr:uid="{00000000-0002-0000-0200-00001F000000}"/>
    <dataValidation allowBlank="1" showInputMessage="1" showErrorMessage="1" promptTitle="March" prompt="subtotal" sqref="F41:F44" xr:uid="{00000000-0002-0000-0200-000020000000}"/>
    <dataValidation allowBlank="1" showInputMessage="1" showErrorMessage="1" promptTitle="April" prompt="subtotal" sqref="H41:H44" xr:uid="{00000000-0002-0000-0200-000021000000}"/>
    <dataValidation allowBlank="1" showInputMessage="1" showErrorMessage="1" promptTitle="May" prompt="subtotal" sqref="J41:J44" xr:uid="{00000000-0002-0000-0200-000022000000}"/>
    <dataValidation allowBlank="1" showInputMessage="1" showErrorMessage="1" promptTitle="June" prompt="subtotal" sqref="L41:L44" xr:uid="{00000000-0002-0000-0200-000023000000}"/>
    <dataValidation allowBlank="1" showInputMessage="1" showErrorMessage="1" promptTitle="July" prompt="subtotal" sqref="N41:N44" xr:uid="{00000000-0002-0000-0200-000024000000}"/>
    <dataValidation allowBlank="1" showInputMessage="1" showErrorMessage="1" promptTitle="August" prompt="subtotal" sqref="P41:P44" xr:uid="{00000000-0002-0000-0200-000025000000}"/>
    <dataValidation allowBlank="1" showInputMessage="1" showErrorMessage="1" promptTitle="September" prompt="subtotal" sqref="R41:R44" xr:uid="{00000000-0002-0000-0200-000026000000}"/>
    <dataValidation allowBlank="1" showInputMessage="1" showErrorMessage="1" promptTitle="October" prompt="subtotal" sqref="T41:T44" xr:uid="{00000000-0002-0000-0200-000027000000}"/>
    <dataValidation allowBlank="1" showInputMessage="1" showErrorMessage="1" promptTitle="November" prompt="subtotal" sqref="V41:V44" xr:uid="{00000000-0002-0000-0200-000028000000}"/>
    <dataValidation allowBlank="1" showInputMessage="1" showErrorMessage="1" promptTitle="December`" prompt="subtotal" sqref="X41:X44" xr:uid="{00000000-0002-0000-0200-000029000000}"/>
    <dataValidation allowBlank="1" showInputMessage="1" showErrorMessage="1" promptTitle="Annual Total" sqref="Z41:Z44" xr:uid="{00000000-0002-0000-0200-00002A000000}"/>
    <dataValidation allowBlank="1" showInputMessage="1" showErrorMessage="1" promptTitle="February" prompt="total amount" sqref="D45" xr:uid="{00000000-0002-0000-0200-00002B000000}"/>
    <dataValidation allowBlank="1" showInputMessage="1" showErrorMessage="1" promptTitle="March" prompt="total amount" sqref="F45" xr:uid="{00000000-0002-0000-0200-00002C000000}"/>
    <dataValidation allowBlank="1" showInputMessage="1" showErrorMessage="1" promptTitle="April" prompt="total amount" sqref="H45" xr:uid="{00000000-0002-0000-0200-00002D000000}"/>
    <dataValidation allowBlank="1" showInputMessage="1" showErrorMessage="1" promptTitle="May" prompt="total amount" sqref="J45" xr:uid="{00000000-0002-0000-0200-00002E000000}"/>
    <dataValidation allowBlank="1" showInputMessage="1" showErrorMessage="1" promptTitle="June" prompt="total amount" sqref="L45" xr:uid="{00000000-0002-0000-0200-00002F000000}"/>
    <dataValidation allowBlank="1" showInputMessage="1" showErrorMessage="1" promptTitle="July" prompt="total amount" sqref="N45" xr:uid="{00000000-0002-0000-0200-000030000000}"/>
    <dataValidation allowBlank="1" showInputMessage="1" showErrorMessage="1" promptTitle="August" prompt="total amount" sqref="P45" xr:uid="{00000000-0002-0000-0200-000031000000}"/>
    <dataValidation allowBlank="1" showInputMessage="1" showErrorMessage="1" promptTitle="September" prompt="total amount" sqref="R45" xr:uid="{00000000-0002-0000-0200-000032000000}"/>
    <dataValidation allowBlank="1" showInputMessage="1" showErrorMessage="1" promptTitle="October" prompt="total amount" sqref="T45" xr:uid="{00000000-0002-0000-0200-000033000000}"/>
    <dataValidation allowBlank="1" showInputMessage="1" showErrorMessage="1" promptTitle="November" prompt="total amount" sqref="V45" xr:uid="{00000000-0002-0000-0200-000034000000}"/>
    <dataValidation allowBlank="1" showInputMessage="1" showErrorMessage="1" promptTitle="December" prompt="total amount" sqref="X45" xr:uid="{00000000-0002-0000-0200-000035000000}"/>
    <dataValidation allowBlank="1" showInputMessage="1" showErrorMessage="1" prompt="Press TAB to move to input areas. Column totals appear at the end of the input sections; press the ARROW keys to move to the end of the input area in column A to locate these totals. Press F5 to navigate between sections within this worksheet." sqref="A1:A2" xr:uid="{00000000-0002-0000-0200-000036000000}"/>
  </dataValidations>
  <printOptions horizontalCentered="1"/>
  <pageMargins left="0.25" right="0.25" top="0.75" bottom="0.75" header="0.3" footer="0.3"/>
  <pageSetup scale="65" fitToHeight="0" orientation="landscape" r:id="rId1"/>
  <headerFooter scaleWithDoc="0">
    <oddFooter>&amp;LVR1805-2 (11/19)&amp;C&amp;A&amp;R&amp;P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Y151"/>
  <sheetViews>
    <sheetView showGridLines="0" showZeros="0" tabSelected="1" zoomScale="80" zoomScaleNormal="80" zoomScalePageLayoutView="115" workbookViewId="0">
      <pane xSplit="1" ySplit="4" topLeftCell="B5" activePane="bottomRight" state="frozen"/>
      <selection pane="topRight" activeCell="B1" sqref="B1"/>
      <selection pane="bottomLeft" activeCell="A5" sqref="A5"/>
      <selection pane="bottomRight" activeCell="B5" sqref="B5"/>
    </sheetView>
  </sheetViews>
  <sheetFormatPr defaultColWidth="9.21875" defaultRowHeight="13.2" x14ac:dyDescent="0.25"/>
  <cols>
    <col min="1" max="1" width="28.77734375" style="3" customWidth="1"/>
    <col min="2" max="13" width="8.44140625" style="4" customWidth="1"/>
    <col min="14" max="14" width="8.44140625" style="35" customWidth="1"/>
    <col min="15" max="15" width="1.21875" style="42" customWidth="1"/>
    <col min="16" max="27" width="8.44140625" style="4" customWidth="1"/>
    <col min="28" max="28" width="8.44140625" style="35" customWidth="1"/>
    <col min="29" max="29" width="1.21875" style="42" customWidth="1"/>
    <col min="30" max="41" width="8.44140625" style="4" customWidth="1"/>
    <col min="42" max="42" width="8.44140625" style="35" customWidth="1"/>
    <col min="43" max="43" width="1.21875" style="42" customWidth="1"/>
    <col min="44" max="55" width="8.44140625" style="4" customWidth="1"/>
    <col min="56" max="56" width="8.44140625" style="35" customWidth="1"/>
    <col min="57" max="57" width="1.21875" style="42" customWidth="1"/>
    <col min="58" max="69" width="8.44140625" style="4" customWidth="1"/>
    <col min="70" max="70" width="8.44140625" style="35" customWidth="1"/>
    <col min="71" max="71" width="1.21875" style="42" customWidth="1"/>
    <col min="72" max="155" width="9.21875" style="30"/>
    <col min="156" max="16384" width="9.21875" style="4"/>
  </cols>
  <sheetData>
    <row r="1" spans="1:155" s="1" customFormat="1" ht="16.5" customHeight="1" x14ac:dyDescent="0.25">
      <c r="A1" s="289">
        <f>'SSA Info'!B2</f>
        <v>0</v>
      </c>
      <c r="B1" s="286">
        <f>'SSA Info'!B3</f>
        <v>0</v>
      </c>
      <c r="C1" s="286"/>
      <c r="D1" s="286"/>
      <c r="E1" s="286"/>
      <c r="F1" s="286"/>
      <c r="G1" s="286"/>
      <c r="H1" s="286"/>
      <c r="I1" s="286"/>
      <c r="J1" s="286"/>
      <c r="K1" s="286"/>
      <c r="L1" s="286"/>
      <c r="M1" s="286"/>
      <c r="N1" s="286"/>
      <c r="O1" s="37"/>
      <c r="P1" s="296">
        <f>B1+1</f>
        <v>1</v>
      </c>
      <c r="Q1" s="296"/>
      <c r="R1" s="296"/>
      <c r="S1" s="296"/>
      <c r="T1" s="296"/>
      <c r="U1" s="296"/>
      <c r="V1" s="296"/>
      <c r="W1" s="296"/>
      <c r="X1" s="296"/>
      <c r="Y1" s="296"/>
      <c r="Z1" s="296"/>
      <c r="AA1" s="296"/>
      <c r="AB1" s="296"/>
      <c r="AC1" s="37"/>
      <c r="AD1" s="296">
        <f>P1+1</f>
        <v>2</v>
      </c>
      <c r="AE1" s="296"/>
      <c r="AF1" s="296"/>
      <c r="AG1" s="296"/>
      <c r="AH1" s="296"/>
      <c r="AI1" s="296"/>
      <c r="AJ1" s="296"/>
      <c r="AK1" s="296"/>
      <c r="AL1" s="296"/>
      <c r="AM1" s="296"/>
      <c r="AN1" s="296"/>
      <c r="AO1" s="296"/>
      <c r="AP1" s="296"/>
      <c r="AQ1" s="37"/>
      <c r="AR1"/>
      <c r="AS1"/>
      <c r="AT1"/>
      <c r="AU1"/>
      <c r="AV1"/>
      <c r="AW1"/>
      <c r="AX1"/>
      <c r="AY1"/>
      <c r="AZ1"/>
      <c r="BA1"/>
      <c r="BB1"/>
      <c r="BC1"/>
      <c r="BD1"/>
      <c r="BE1" s="37"/>
      <c r="BF1"/>
      <c r="BG1"/>
      <c r="BH1"/>
      <c r="BI1"/>
      <c r="BJ1"/>
      <c r="BK1"/>
      <c r="BL1"/>
      <c r="BM1"/>
      <c r="BN1"/>
      <c r="BO1"/>
      <c r="BP1"/>
      <c r="BQ1"/>
      <c r="BR1"/>
      <c r="BS1" s="37"/>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c r="DS1" s="31"/>
      <c r="DT1" s="31"/>
      <c r="DU1" s="31"/>
      <c r="DV1" s="31"/>
      <c r="DW1" s="31"/>
      <c r="DX1" s="31"/>
      <c r="DY1" s="31"/>
      <c r="DZ1" s="31"/>
      <c r="EA1" s="31"/>
      <c r="EB1" s="31"/>
      <c r="EC1" s="31"/>
      <c r="ED1" s="31"/>
      <c r="EE1" s="31"/>
      <c r="EF1" s="31"/>
      <c r="EG1" s="31"/>
      <c r="EH1" s="31"/>
      <c r="EI1" s="31"/>
      <c r="EJ1" s="31"/>
      <c r="EK1" s="31"/>
      <c r="EL1" s="31"/>
      <c r="EM1" s="31"/>
      <c r="EN1" s="31"/>
      <c r="EO1" s="31"/>
      <c r="EP1" s="31"/>
      <c r="EQ1" s="31"/>
      <c r="ER1" s="31"/>
      <c r="ES1" s="31"/>
      <c r="ET1" s="31"/>
      <c r="EU1" s="31"/>
      <c r="EV1" s="31"/>
      <c r="EW1" s="31"/>
      <c r="EX1" s="31"/>
      <c r="EY1" s="31"/>
    </row>
    <row r="2" spans="1:155" s="1" customFormat="1" ht="18" customHeight="1" x14ac:dyDescent="0.25">
      <c r="A2" s="290"/>
      <c r="B2" s="212" t="s">
        <v>57</v>
      </c>
      <c r="C2" s="212" t="s">
        <v>58</v>
      </c>
      <c r="D2" s="212" t="s">
        <v>59</v>
      </c>
      <c r="E2" s="212" t="s">
        <v>60</v>
      </c>
      <c r="F2" s="212" t="s">
        <v>61</v>
      </c>
      <c r="G2" s="212" t="s">
        <v>62</v>
      </c>
      <c r="H2" s="212" t="s">
        <v>63</v>
      </c>
      <c r="I2" s="212" t="s">
        <v>64</v>
      </c>
      <c r="J2" s="212" t="s">
        <v>52</v>
      </c>
      <c r="K2" s="212" t="s">
        <v>53</v>
      </c>
      <c r="L2" s="212" t="s">
        <v>54</v>
      </c>
      <c r="M2" s="212" t="s">
        <v>55</v>
      </c>
      <c r="N2" s="195" t="s">
        <v>56</v>
      </c>
      <c r="O2" s="38"/>
      <c r="P2" s="151" t="s">
        <v>57</v>
      </c>
      <c r="Q2" s="151" t="s">
        <v>58</v>
      </c>
      <c r="R2" s="151" t="s">
        <v>59</v>
      </c>
      <c r="S2" s="151" t="s">
        <v>60</v>
      </c>
      <c r="T2" s="151" t="s">
        <v>61</v>
      </c>
      <c r="U2" s="151" t="s">
        <v>62</v>
      </c>
      <c r="V2" s="151" t="s">
        <v>63</v>
      </c>
      <c r="W2" s="151" t="s">
        <v>64</v>
      </c>
      <c r="X2" s="151" t="s">
        <v>52</v>
      </c>
      <c r="Y2" s="151" t="s">
        <v>53</v>
      </c>
      <c r="Z2" s="151" t="s">
        <v>54</v>
      </c>
      <c r="AA2" s="151" t="s">
        <v>55</v>
      </c>
      <c r="AB2" s="128" t="s">
        <v>56</v>
      </c>
      <c r="AC2" s="38"/>
      <c r="AD2" s="151" t="s">
        <v>57</v>
      </c>
      <c r="AE2" s="151" t="s">
        <v>58</v>
      </c>
      <c r="AF2" s="151" t="s">
        <v>59</v>
      </c>
      <c r="AG2" s="151" t="s">
        <v>60</v>
      </c>
      <c r="AH2" s="151" t="s">
        <v>61</v>
      </c>
      <c r="AI2" s="151" t="s">
        <v>62</v>
      </c>
      <c r="AJ2" s="151" t="s">
        <v>63</v>
      </c>
      <c r="AK2" s="151" t="s">
        <v>64</v>
      </c>
      <c r="AL2" s="151" t="s">
        <v>52</v>
      </c>
      <c r="AM2" s="151" t="s">
        <v>53</v>
      </c>
      <c r="AN2" s="151" t="s">
        <v>54</v>
      </c>
      <c r="AO2" s="151" t="s">
        <v>55</v>
      </c>
      <c r="AP2" s="128" t="s">
        <v>56</v>
      </c>
      <c r="AQ2" s="38"/>
      <c r="AR2"/>
      <c r="AS2"/>
      <c r="AT2"/>
      <c r="AU2"/>
      <c r="AV2"/>
      <c r="AW2"/>
      <c r="AX2"/>
      <c r="AY2"/>
      <c r="AZ2"/>
      <c r="BA2"/>
      <c r="BB2"/>
      <c r="BC2"/>
      <c r="BD2"/>
      <c r="BE2" s="38"/>
      <c r="BF2"/>
      <c r="BG2"/>
      <c r="BH2"/>
      <c r="BI2"/>
      <c r="BJ2"/>
      <c r="BK2"/>
      <c r="BL2"/>
      <c r="BM2"/>
      <c r="BN2"/>
      <c r="BO2"/>
      <c r="BP2"/>
      <c r="BQ2"/>
      <c r="BR2"/>
      <c r="BS2" s="38"/>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c r="EN2" s="31"/>
      <c r="EO2" s="31"/>
      <c r="EP2" s="31"/>
      <c r="EQ2" s="31"/>
      <c r="ER2" s="31"/>
      <c r="ES2" s="31"/>
      <c r="ET2" s="31"/>
      <c r="EU2" s="31"/>
      <c r="EV2" s="31"/>
      <c r="EW2" s="31"/>
      <c r="EX2" s="31"/>
      <c r="EY2" s="31"/>
    </row>
    <row r="3" spans="1:155" s="5" customFormat="1" ht="27" customHeight="1" x14ac:dyDescent="0.4">
      <c r="A3" s="213" t="s">
        <v>51</v>
      </c>
      <c r="B3" s="7"/>
      <c r="C3" s="7"/>
      <c r="D3" s="14"/>
      <c r="E3" s="14"/>
      <c r="F3" s="14"/>
      <c r="G3" s="14"/>
      <c r="H3" s="14"/>
      <c r="I3" s="14"/>
      <c r="J3" s="14"/>
      <c r="K3" s="14"/>
      <c r="L3" s="14"/>
      <c r="M3" s="14"/>
      <c r="N3" s="51"/>
      <c r="O3" s="39"/>
      <c r="P3" s="7"/>
      <c r="Q3" s="7"/>
      <c r="R3" s="14"/>
      <c r="S3" s="14"/>
      <c r="T3" s="14"/>
      <c r="U3" s="14"/>
      <c r="V3" s="14"/>
      <c r="W3" s="14"/>
      <c r="X3" s="14"/>
      <c r="Y3" s="14"/>
      <c r="Z3" s="14"/>
      <c r="AA3" s="14"/>
      <c r="AB3" s="51"/>
      <c r="AC3" s="39"/>
      <c r="AD3" s="7"/>
      <c r="AE3" s="7"/>
      <c r="AF3" s="14"/>
      <c r="AG3" s="14"/>
      <c r="AH3" s="14"/>
      <c r="AI3" s="14"/>
      <c r="AJ3" s="14"/>
      <c r="AK3" s="14"/>
      <c r="AL3" s="14"/>
      <c r="AM3" s="14"/>
      <c r="AN3" s="14"/>
      <c r="AO3" s="14"/>
      <c r="AP3" s="51"/>
      <c r="AQ3" s="39"/>
      <c r="AR3"/>
      <c r="AS3"/>
      <c r="AT3"/>
      <c r="AU3"/>
      <c r="AV3"/>
      <c r="AW3"/>
      <c r="AX3"/>
      <c r="AY3"/>
      <c r="AZ3"/>
      <c r="BA3"/>
      <c r="BB3"/>
      <c r="BC3"/>
      <c r="BD3"/>
      <c r="BE3" s="39"/>
      <c r="BF3"/>
      <c r="BG3"/>
      <c r="BH3"/>
      <c r="BI3"/>
      <c r="BJ3"/>
      <c r="BK3"/>
      <c r="BL3"/>
      <c r="BM3"/>
      <c r="BN3"/>
      <c r="BO3"/>
      <c r="BP3"/>
      <c r="BQ3"/>
      <c r="BR3"/>
      <c r="BS3" s="39"/>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c r="DB3" s="32"/>
      <c r="DC3" s="32"/>
      <c r="DD3" s="32"/>
      <c r="DE3" s="32"/>
      <c r="DF3" s="32"/>
      <c r="DG3" s="32"/>
      <c r="DH3" s="32"/>
      <c r="DI3" s="32"/>
      <c r="DJ3" s="32"/>
      <c r="DK3" s="32"/>
      <c r="DL3" s="32"/>
      <c r="DM3" s="32"/>
      <c r="DN3" s="32"/>
      <c r="DO3" s="32"/>
      <c r="DP3" s="32"/>
      <c r="DQ3" s="32"/>
      <c r="DR3" s="32"/>
      <c r="DS3" s="32"/>
      <c r="DT3" s="32"/>
      <c r="DU3" s="32"/>
      <c r="DV3" s="32"/>
      <c r="DW3" s="32"/>
      <c r="DX3" s="32"/>
      <c r="DY3" s="32"/>
      <c r="DZ3" s="32"/>
      <c r="EA3" s="32"/>
      <c r="EB3" s="32"/>
      <c r="EC3" s="32"/>
      <c r="ED3" s="32"/>
      <c r="EE3" s="32"/>
      <c r="EF3" s="32"/>
      <c r="EG3" s="32"/>
      <c r="EH3" s="32"/>
      <c r="EI3" s="32"/>
      <c r="EJ3" s="32"/>
      <c r="EK3" s="32"/>
      <c r="EL3" s="32"/>
      <c r="EM3" s="32"/>
      <c r="EN3" s="32"/>
      <c r="EO3" s="32"/>
      <c r="EP3" s="32"/>
      <c r="EQ3" s="32"/>
      <c r="ER3" s="32"/>
      <c r="ES3" s="32"/>
      <c r="ET3" s="32"/>
      <c r="EU3" s="32"/>
      <c r="EV3" s="32"/>
      <c r="EW3" s="32"/>
      <c r="EX3" s="32"/>
      <c r="EY3" s="32"/>
    </row>
    <row r="4" spans="1:155" s="5" customFormat="1" ht="12.75" customHeight="1" x14ac:dyDescent="0.25">
      <c r="A4" s="214" t="s">
        <v>37</v>
      </c>
      <c r="B4" s="19"/>
      <c r="C4" s="19"/>
      <c r="D4" s="20"/>
      <c r="E4" s="20"/>
      <c r="F4" s="20"/>
      <c r="G4" s="20"/>
      <c r="H4" s="20"/>
      <c r="I4" s="20"/>
      <c r="J4" s="20"/>
      <c r="K4" s="20"/>
      <c r="L4" s="20"/>
      <c r="M4" s="20"/>
      <c r="N4" s="52"/>
      <c r="O4" s="39"/>
      <c r="P4" s="19"/>
      <c r="Q4" s="19"/>
      <c r="R4" s="20"/>
      <c r="S4" s="20"/>
      <c r="T4" s="20"/>
      <c r="U4" s="20"/>
      <c r="V4" s="20"/>
      <c r="W4" s="20"/>
      <c r="X4" s="20"/>
      <c r="Y4" s="20"/>
      <c r="Z4" s="20"/>
      <c r="AA4" s="20"/>
      <c r="AB4" s="52"/>
      <c r="AC4" s="39"/>
      <c r="AD4" s="19"/>
      <c r="AE4" s="19"/>
      <c r="AF4" s="20"/>
      <c r="AG4" s="20"/>
      <c r="AH4" s="20"/>
      <c r="AI4" s="20"/>
      <c r="AJ4" s="20"/>
      <c r="AK4" s="20"/>
      <c r="AL4" s="20"/>
      <c r="AM4" s="20"/>
      <c r="AN4" s="20"/>
      <c r="AO4" s="20"/>
      <c r="AP4" s="52"/>
      <c r="AQ4" s="39"/>
      <c r="AR4"/>
      <c r="AS4"/>
      <c r="AT4"/>
      <c r="AU4"/>
      <c r="AV4"/>
      <c r="AW4"/>
      <c r="AX4"/>
      <c r="AY4"/>
      <c r="AZ4"/>
      <c r="BA4"/>
      <c r="BB4"/>
      <c r="BC4"/>
      <c r="BD4"/>
      <c r="BE4" s="39"/>
      <c r="BF4"/>
      <c r="BG4"/>
      <c r="BH4"/>
      <c r="BI4"/>
      <c r="BJ4"/>
      <c r="BK4"/>
      <c r="BL4"/>
      <c r="BM4"/>
      <c r="BN4"/>
      <c r="BO4"/>
      <c r="BP4"/>
      <c r="BQ4"/>
      <c r="BR4"/>
      <c r="BS4" s="39"/>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row>
    <row r="5" spans="1:155" s="24" customFormat="1" x14ac:dyDescent="0.25">
      <c r="A5" s="116" t="s">
        <v>69</v>
      </c>
      <c r="B5" s="23"/>
      <c r="C5" s="23"/>
      <c r="D5" s="23"/>
      <c r="E5" s="23"/>
      <c r="F5" s="23"/>
      <c r="G5" s="23"/>
      <c r="H5" s="23"/>
      <c r="I5" s="23"/>
      <c r="J5" s="23"/>
      <c r="K5" s="23"/>
      <c r="L5" s="23"/>
      <c r="M5" s="23"/>
      <c r="N5" s="138">
        <f>SUM(B5:M5)</f>
        <v>0</v>
      </c>
      <c r="O5" s="39"/>
      <c r="P5" s="45"/>
      <c r="Q5" s="44"/>
      <c r="R5" s="44"/>
      <c r="S5" s="44"/>
      <c r="T5" s="44"/>
      <c r="U5" s="44"/>
      <c r="V5" s="44"/>
      <c r="W5" s="44"/>
      <c r="X5" s="44"/>
      <c r="Y5" s="44"/>
      <c r="Z5" s="44"/>
      <c r="AA5" s="44"/>
      <c r="AB5" s="138">
        <f>SUM(P5:AA5)</f>
        <v>0</v>
      </c>
      <c r="AC5" s="39"/>
      <c r="AD5" s="55"/>
      <c r="AE5" s="55"/>
      <c r="AF5" s="55"/>
      <c r="AG5" s="55"/>
      <c r="AH5" s="55"/>
      <c r="AI5" s="55"/>
      <c r="AJ5" s="55"/>
      <c r="AK5" s="55"/>
      <c r="AL5" s="55"/>
      <c r="AM5" s="55"/>
      <c r="AN5" s="55"/>
      <c r="AO5" s="55"/>
      <c r="AP5" s="138">
        <f>SUM(AD5:AO5)</f>
        <v>0</v>
      </c>
      <c r="AQ5" s="39"/>
      <c r="AR5"/>
      <c r="AS5"/>
      <c r="AT5"/>
      <c r="AU5"/>
      <c r="AV5"/>
      <c r="AW5"/>
      <c r="AX5"/>
      <c r="AY5"/>
      <c r="AZ5"/>
      <c r="BA5"/>
      <c r="BB5"/>
      <c r="BC5"/>
      <c r="BD5"/>
      <c r="BE5" s="39"/>
      <c r="BF5"/>
      <c r="BG5"/>
      <c r="BH5"/>
      <c r="BI5"/>
      <c r="BJ5"/>
      <c r="BK5"/>
      <c r="BL5"/>
      <c r="BM5"/>
      <c r="BN5"/>
      <c r="BO5"/>
      <c r="BP5"/>
      <c r="BQ5"/>
      <c r="BR5"/>
      <c r="BS5" s="39"/>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row>
    <row r="6" spans="1:155" s="24" customFormat="1" x14ac:dyDescent="0.25">
      <c r="A6" s="116" t="s">
        <v>70</v>
      </c>
      <c r="B6" s="23"/>
      <c r="C6" s="23"/>
      <c r="D6" s="23"/>
      <c r="E6" s="23"/>
      <c r="F6" s="23"/>
      <c r="G6" s="23"/>
      <c r="H6" s="23"/>
      <c r="I6" s="23"/>
      <c r="J6" s="23"/>
      <c r="K6" s="23"/>
      <c r="L6" s="23"/>
      <c r="M6" s="23"/>
      <c r="N6" s="138">
        <f>SUM(B6:M6)</f>
        <v>0</v>
      </c>
      <c r="O6" s="39"/>
      <c r="P6" s="45"/>
      <c r="Q6" s="45"/>
      <c r="R6" s="45"/>
      <c r="S6" s="45"/>
      <c r="T6" s="45"/>
      <c r="U6" s="45"/>
      <c r="V6" s="45"/>
      <c r="W6" s="45"/>
      <c r="X6" s="45"/>
      <c r="Y6" s="45"/>
      <c r="Z6" s="45"/>
      <c r="AA6" s="45"/>
      <c r="AB6" s="138">
        <f>SUM(P6:AA6)</f>
        <v>0</v>
      </c>
      <c r="AC6" s="39"/>
      <c r="AD6" s="55"/>
      <c r="AE6" s="55"/>
      <c r="AF6" s="55"/>
      <c r="AG6" s="55"/>
      <c r="AH6" s="55"/>
      <c r="AI6" s="55"/>
      <c r="AJ6" s="55"/>
      <c r="AK6" s="55"/>
      <c r="AL6" s="55"/>
      <c r="AM6" s="55"/>
      <c r="AN6" s="55"/>
      <c r="AO6" s="55"/>
      <c r="AP6" s="138">
        <f>SUM(AD6:AO6)</f>
        <v>0</v>
      </c>
      <c r="AQ6" s="39"/>
      <c r="AR6"/>
      <c r="AS6"/>
      <c r="AT6"/>
      <c r="AU6"/>
      <c r="AV6"/>
      <c r="AW6"/>
      <c r="AX6"/>
      <c r="AY6"/>
      <c r="AZ6"/>
      <c r="BA6"/>
      <c r="BB6"/>
      <c r="BC6"/>
      <c r="BD6"/>
      <c r="BE6" s="39"/>
      <c r="BF6"/>
      <c r="BG6"/>
      <c r="BH6"/>
      <c r="BI6"/>
      <c r="BJ6"/>
      <c r="BK6"/>
      <c r="BL6"/>
      <c r="BM6"/>
      <c r="BN6"/>
      <c r="BO6"/>
      <c r="BP6"/>
      <c r="BQ6"/>
      <c r="BR6"/>
      <c r="BS6" s="39"/>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row>
    <row r="7" spans="1:155" s="24" customFormat="1" x14ac:dyDescent="0.25">
      <c r="A7" s="116" t="s">
        <v>94</v>
      </c>
      <c r="B7" s="23"/>
      <c r="C7" s="23"/>
      <c r="D7" s="23"/>
      <c r="E7" s="23"/>
      <c r="F7" s="23"/>
      <c r="G7" s="23"/>
      <c r="H7" s="23"/>
      <c r="I7" s="23"/>
      <c r="J7" s="23"/>
      <c r="K7" s="23"/>
      <c r="L7" s="23"/>
      <c r="M7" s="23"/>
      <c r="N7" s="138">
        <f>SUM(B7:M7)</f>
        <v>0</v>
      </c>
      <c r="O7" s="39"/>
      <c r="P7" s="45"/>
      <c r="Q7" s="45"/>
      <c r="R7" s="45"/>
      <c r="S7" s="45"/>
      <c r="T7" s="45"/>
      <c r="U7" s="45"/>
      <c r="V7" s="45"/>
      <c r="W7" s="45"/>
      <c r="X7" s="45"/>
      <c r="Y7" s="45"/>
      <c r="Z7" s="45"/>
      <c r="AA7" s="45"/>
      <c r="AB7" s="138">
        <f>SUM(P7:AA7)</f>
        <v>0</v>
      </c>
      <c r="AC7" s="39"/>
      <c r="AD7" s="55"/>
      <c r="AE7" s="55"/>
      <c r="AF7" s="55"/>
      <c r="AG7" s="55"/>
      <c r="AH7" s="55"/>
      <c r="AI7" s="55"/>
      <c r="AJ7" s="55"/>
      <c r="AK7" s="55"/>
      <c r="AL7" s="55"/>
      <c r="AM7" s="55"/>
      <c r="AN7" s="55"/>
      <c r="AO7" s="55"/>
      <c r="AP7" s="138">
        <f>SUM(AD7:AO7)</f>
        <v>0</v>
      </c>
      <c r="AQ7" s="39"/>
      <c r="AR7"/>
      <c r="AS7"/>
      <c r="AT7"/>
      <c r="AU7"/>
      <c r="AV7"/>
      <c r="AW7"/>
      <c r="AX7"/>
      <c r="AY7"/>
      <c r="AZ7"/>
      <c r="BA7"/>
      <c r="BB7"/>
      <c r="BC7"/>
      <c r="BD7"/>
      <c r="BE7" s="39"/>
      <c r="BF7"/>
      <c r="BG7"/>
      <c r="BH7"/>
      <c r="BI7"/>
      <c r="BJ7"/>
      <c r="BK7"/>
      <c r="BL7"/>
      <c r="BM7"/>
      <c r="BN7"/>
      <c r="BO7"/>
      <c r="BP7"/>
      <c r="BQ7"/>
      <c r="BR7"/>
      <c r="BS7" s="39"/>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row>
    <row r="8" spans="1:155" s="24" customFormat="1" x14ac:dyDescent="0.25">
      <c r="A8" s="116" t="s">
        <v>41</v>
      </c>
      <c r="B8" s="25"/>
      <c r="C8" s="25"/>
      <c r="D8" s="25"/>
      <c r="E8" s="25"/>
      <c r="F8" s="25"/>
      <c r="G8" s="25"/>
      <c r="H8" s="25"/>
      <c r="I8" s="25"/>
      <c r="J8" s="25"/>
      <c r="K8" s="25"/>
      <c r="L8" s="25"/>
      <c r="M8" s="25"/>
      <c r="N8" s="138">
        <f>SUM(B8:M8)</f>
        <v>0</v>
      </c>
      <c r="O8" s="39"/>
      <c r="P8" s="46"/>
      <c r="Q8" s="46"/>
      <c r="R8" s="46"/>
      <c r="S8" s="46"/>
      <c r="T8" s="46"/>
      <c r="U8" s="46"/>
      <c r="V8" s="46"/>
      <c r="W8" s="46"/>
      <c r="X8" s="46"/>
      <c r="Y8" s="46"/>
      <c r="Z8" s="46"/>
      <c r="AA8" s="46"/>
      <c r="AB8" s="138">
        <f>SUM(P8:AA8)</f>
        <v>0</v>
      </c>
      <c r="AC8" s="39"/>
      <c r="AD8" s="56"/>
      <c r="AE8" s="56"/>
      <c r="AF8" s="56"/>
      <c r="AG8" s="56"/>
      <c r="AH8" s="56"/>
      <c r="AI8" s="56"/>
      <c r="AJ8" s="56"/>
      <c r="AK8" s="56"/>
      <c r="AL8" s="56"/>
      <c r="AM8" s="56"/>
      <c r="AN8" s="56"/>
      <c r="AO8" s="56"/>
      <c r="AP8" s="138">
        <f>SUM(AD8:AO8)</f>
        <v>0</v>
      </c>
      <c r="AQ8" s="39"/>
      <c r="AR8"/>
      <c r="AS8"/>
      <c r="AT8"/>
      <c r="AU8"/>
      <c r="AV8"/>
      <c r="AW8"/>
      <c r="AX8"/>
      <c r="AY8"/>
      <c r="AZ8"/>
      <c r="BA8"/>
      <c r="BB8"/>
      <c r="BC8"/>
      <c r="BD8"/>
      <c r="BE8" s="39"/>
      <c r="BF8"/>
      <c r="BG8"/>
      <c r="BH8"/>
      <c r="BI8"/>
      <c r="BJ8"/>
      <c r="BK8"/>
      <c r="BL8"/>
      <c r="BM8"/>
      <c r="BN8"/>
      <c r="BO8"/>
      <c r="BP8"/>
      <c r="BQ8"/>
      <c r="BR8"/>
      <c r="BS8" s="39"/>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row>
    <row r="9" spans="1:155" s="5" customFormat="1" x14ac:dyDescent="0.25">
      <c r="A9" s="75" t="s">
        <v>38</v>
      </c>
      <c r="B9" s="83">
        <f t="shared" ref="B9:N9" si="0">SUM(B5:B8)</f>
        <v>0</v>
      </c>
      <c r="C9" s="83">
        <f t="shared" si="0"/>
        <v>0</v>
      </c>
      <c r="D9" s="83">
        <f t="shared" si="0"/>
        <v>0</v>
      </c>
      <c r="E9" s="83">
        <f t="shared" si="0"/>
        <v>0</v>
      </c>
      <c r="F9" s="83">
        <f t="shared" si="0"/>
        <v>0</v>
      </c>
      <c r="G9" s="83">
        <f t="shared" si="0"/>
        <v>0</v>
      </c>
      <c r="H9" s="83">
        <f t="shared" si="0"/>
        <v>0</v>
      </c>
      <c r="I9" s="83">
        <f t="shared" si="0"/>
        <v>0</v>
      </c>
      <c r="J9" s="83">
        <f t="shared" si="0"/>
        <v>0</v>
      </c>
      <c r="K9" s="83">
        <f t="shared" si="0"/>
        <v>0</v>
      </c>
      <c r="L9" s="83">
        <f t="shared" si="0"/>
        <v>0</v>
      </c>
      <c r="M9" s="83">
        <f t="shared" si="0"/>
        <v>0</v>
      </c>
      <c r="N9" s="139">
        <f t="shared" si="0"/>
        <v>0</v>
      </c>
      <c r="O9" s="91"/>
      <c r="P9" s="83">
        <f t="shared" ref="P9:AB9" si="1">SUM(P5:P8)</f>
        <v>0</v>
      </c>
      <c r="Q9" s="83">
        <f t="shared" si="1"/>
        <v>0</v>
      </c>
      <c r="R9" s="83">
        <f t="shared" si="1"/>
        <v>0</v>
      </c>
      <c r="S9" s="83">
        <f t="shared" si="1"/>
        <v>0</v>
      </c>
      <c r="T9" s="83">
        <f t="shared" si="1"/>
        <v>0</v>
      </c>
      <c r="U9" s="83">
        <f t="shared" si="1"/>
        <v>0</v>
      </c>
      <c r="V9" s="83">
        <f t="shared" si="1"/>
        <v>0</v>
      </c>
      <c r="W9" s="83">
        <f t="shared" si="1"/>
        <v>0</v>
      </c>
      <c r="X9" s="83">
        <f t="shared" si="1"/>
        <v>0</v>
      </c>
      <c r="Y9" s="83">
        <f t="shared" si="1"/>
        <v>0</v>
      </c>
      <c r="Z9" s="83">
        <f t="shared" si="1"/>
        <v>0</v>
      </c>
      <c r="AA9" s="83">
        <f t="shared" si="1"/>
        <v>0</v>
      </c>
      <c r="AB9" s="139">
        <f t="shared" si="1"/>
        <v>0</v>
      </c>
      <c r="AC9" s="91"/>
      <c r="AD9" s="83">
        <f t="shared" ref="AD9:AP9" si="2">SUM(AD5:AD8)</f>
        <v>0</v>
      </c>
      <c r="AE9" s="83">
        <f t="shared" si="2"/>
        <v>0</v>
      </c>
      <c r="AF9" s="83">
        <f t="shared" si="2"/>
        <v>0</v>
      </c>
      <c r="AG9" s="83">
        <f t="shared" si="2"/>
        <v>0</v>
      </c>
      <c r="AH9" s="83">
        <f t="shared" si="2"/>
        <v>0</v>
      </c>
      <c r="AI9" s="83">
        <f t="shared" si="2"/>
        <v>0</v>
      </c>
      <c r="AJ9" s="83">
        <f t="shared" si="2"/>
        <v>0</v>
      </c>
      <c r="AK9" s="83">
        <f t="shared" si="2"/>
        <v>0</v>
      </c>
      <c r="AL9" s="83">
        <f t="shared" si="2"/>
        <v>0</v>
      </c>
      <c r="AM9" s="83">
        <f t="shared" si="2"/>
        <v>0</v>
      </c>
      <c r="AN9" s="83">
        <f t="shared" si="2"/>
        <v>0</v>
      </c>
      <c r="AO9" s="83">
        <f t="shared" si="2"/>
        <v>0</v>
      </c>
      <c r="AP9" s="139">
        <f t="shared" si="2"/>
        <v>0</v>
      </c>
      <c r="AQ9" s="91"/>
      <c r="AR9"/>
      <c r="AS9"/>
      <c r="AT9"/>
      <c r="AU9"/>
      <c r="AV9"/>
      <c r="AW9"/>
      <c r="AX9"/>
      <c r="AY9"/>
      <c r="AZ9"/>
      <c r="BA9"/>
      <c r="BB9"/>
      <c r="BC9"/>
      <c r="BD9"/>
      <c r="BE9" s="91"/>
      <c r="BF9"/>
      <c r="BG9"/>
      <c r="BH9"/>
      <c r="BI9"/>
      <c r="BJ9"/>
      <c r="BK9"/>
      <c r="BL9"/>
      <c r="BM9"/>
      <c r="BN9"/>
      <c r="BO9"/>
      <c r="BP9"/>
      <c r="BQ9"/>
      <c r="BR9"/>
      <c r="BS9" s="40"/>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row>
    <row r="10" spans="1:155" s="5" customFormat="1" ht="4.5" customHeight="1" x14ac:dyDescent="0.25">
      <c r="A10" s="8"/>
      <c r="B10" s="7"/>
      <c r="C10" s="7"/>
      <c r="D10" s="7"/>
      <c r="E10" s="7"/>
      <c r="F10" s="7"/>
      <c r="G10" s="7"/>
      <c r="H10" s="7"/>
      <c r="I10" s="7"/>
      <c r="J10" s="7"/>
      <c r="K10" s="7"/>
      <c r="L10" s="7"/>
      <c r="M10" s="7"/>
      <c r="N10" s="43"/>
      <c r="O10" s="39"/>
      <c r="P10" s="7"/>
      <c r="Q10" s="7"/>
      <c r="R10" s="7"/>
      <c r="S10" s="7"/>
      <c r="T10" s="7"/>
      <c r="U10" s="7"/>
      <c r="V10" s="7"/>
      <c r="W10" s="7"/>
      <c r="X10" s="7"/>
      <c r="Y10" s="7"/>
      <c r="Z10" s="7"/>
      <c r="AA10" s="7"/>
      <c r="AB10" s="78"/>
      <c r="AC10" s="39"/>
      <c r="AD10" s="7"/>
      <c r="AE10" s="7"/>
      <c r="AF10" s="7"/>
      <c r="AG10" s="7"/>
      <c r="AH10" s="7"/>
      <c r="AI10" s="7"/>
      <c r="AJ10" s="7"/>
      <c r="AK10" s="7"/>
      <c r="AL10" s="7"/>
      <c r="AM10" s="7"/>
      <c r="AN10" s="7"/>
      <c r="AO10" s="7"/>
      <c r="AP10" s="78"/>
      <c r="AQ10" s="39"/>
      <c r="AR10"/>
      <c r="AS10"/>
      <c r="AT10"/>
      <c r="AU10"/>
      <c r="AV10"/>
      <c r="AW10"/>
      <c r="AX10"/>
      <c r="AY10"/>
      <c r="AZ10"/>
      <c r="BA10"/>
      <c r="BB10"/>
      <c r="BC10"/>
      <c r="BD10"/>
      <c r="BE10" s="39"/>
      <c r="BF10"/>
      <c r="BG10"/>
      <c r="BH10"/>
      <c r="BI10"/>
      <c r="BJ10"/>
      <c r="BK10"/>
      <c r="BL10"/>
      <c r="BM10"/>
      <c r="BN10"/>
      <c r="BO10"/>
      <c r="BP10"/>
      <c r="BQ10"/>
      <c r="BR10"/>
      <c r="BS10" s="39"/>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c r="DG10" s="32"/>
      <c r="DH10" s="32"/>
      <c r="DI10" s="32"/>
      <c r="DJ10" s="32"/>
      <c r="DK10" s="32"/>
      <c r="DL10" s="32"/>
      <c r="DM10" s="32"/>
      <c r="DN10" s="32"/>
      <c r="DO10" s="32"/>
      <c r="DP10" s="32"/>
      <c r="DQ10" s="32"/>
      <c r="DR10" s="32"/>
      <c r="DS10" s="32"/>
      <c r="DT10" s="32"/>
      <c r="DU10" s="32"/>
      <c r="DV10" s="32"/>
      <c r="DW10" s="32"/>
      <c r="DX10" s="32"/>
      <c r="DY10" s="32"/>
      <c r="DZ10" s="32"/>
      <c r="EA10" s="32"/>
      <c r="EB10" s="32"/>
      <c r="EC10" s="32"/>
      <c r="ED10" s="32"/>
      <c r="EE10" s="32"/>
      <c r="EF10" s="32"/>
      <c r="EG10" s="32"/>
      <c r="EH10" s="32"/>
      <c r="EI10" s="32"/>
      <c r="EJ10" s="32"/>
      <c r="EK10" s="32"/>
      <c r="EL10" s="32"/>
      <c r="EM10" s="32"/>
      <c r="EN10" s="32"/>
      <c r="EO10" s="32"/>
      <c r="EP10" s="32"/>
      <c r="EQ10" s="32"/>
      <c r="ER10" s="32"/>
      <c r="ES10" s="32"/>
      <c r="ET10" s="32"/>
      <c r="EU10" s="32"/>
      <c r="EV10" s="32"/>
      <c r="EW10" s="32"/>
      <c r="EX10" s="32"/>
      <c r="EY10" s="32"/>
    </row>
    <row r="11" spans="1:155" s="7" customFormat="1" x14ac:dyDescent="0.25">
      <c r="A11" s="215" t="s">
        <v>68</v>
      </c>
      <c r="N11" s="43"/>
      <c r="O11" s="39"/>
      <c r="AB11" s="78"/>
      <c r="AC11" s="39"/>
      <c r="AP11" s="78"/>
      <c r="AQ11" s="39"/>
      <c r="AR11"/>
      <c r="AS11"/>
      <c r="AT11"/>
      <c r="AU11"/>
      <c r="AV11"/>
      <c r="AW11"/>
      <c r="AX11"/>
      <c r="AY11"/>
      <c r="AZ11"/>
      <c r="BA11"/>
      <c r="BB11"/>
      <c r="BC11"/>
      <c r="BD11"/>
      <c r="BE11" s="39"/>
      <c r="BF11"/>
      <c r="BG11"/>
      <c r="BH11"/>
      <c r="BI11"/>
      <c r="BJ11"/>
      <c r="BK11"/>
      <c r="BL11"/>
      <c r="BM11"/>
      <c r="BN11"/>
      <c r="BO11"/>
      <c r="BP11"/>
      <c r="BQ11"/>
      <c r="BR11"/>
      <c r="BS11" s="39"/>
      <c r="BT11" s="160"/>
      <c r="BU11" s="160"/>
      <c r="BV11" s="160"/>
      <c r="BW11" s="160"/>
      <c r="BX11" s="160"/>
      <c r="BY11" s="160"/>
      <c r="BZ11" s="160"/>
      <c r="CA11" s="160"/>
      <c r="CB11" s="160"/>
      <c r="CC11" s="160"/>
      <c r="CD11" s="160"/>
      <c r="CE11" s="160"/>
      <c r="CF11" s="160"/>
      <c r="CG11" s="160"/>
      <c r="CH11" s="160"/>
      <c r="CI11" s="160"/>
      <c r="CJ11" s="160"/>
      <c r="CK11" s="160"/>
      <c r="CL11" s="160"/>
      <c r="CM11" s="160"/>
      <c r="CN11" s="160"/>
      <c r="CO11" s="160"/>
      <c r="CP11" s="160"/>
      <c r="CQ11" s="160"/>
      <c r="CR11" s="160"/>
      <c r="CS11" s="160"/>
      <c r="CT11" s="160"/>
      <c r="CU11" s="160"/>
      <c r="CV11" s="160"/>
      <c r="CW11" s="160"/>
      <c r="CX11" s="160"/>
      <c r="CY11" s="160"/>
      <c r="CZ11" s="160"/>
      <c r="DA11" s="160"/>
      <c r="DB11" s="160"/>
      <c r="DC11" s="160"/>
      <c r="DD11" s="160"/>
      <c r="DE11" s="160"/>
      <c r="DF11" s="160"/>
      <c r="DG11" s="160"/>
      <c r="DH11" s="160"/>
      <c r="DI11" s="160"/>
      <c r="DJ11" s="160"/>
      <c r="DK11" s="160"/>
      <c r="DL11" s="160"/>
      <c r="DM11" s="160"/>
      <c r="DN11" s="160"/>
      <c r="DO11" s="160"/>
      <c r="DP11" s="160"/>
      <c r="DQ11" s="160"/>
      <c r="DR11" s="160"/>
      <c r="DS11" s="160"/>
      <c r="DT11" s="160"/>
      <c r="DU11" s="160"/>
      <c r="DV11" s="160"/>
      <c r="DW11" s="160"/>
      <c r="DX11" s="160"/>
      <c r="DY11" s="160"/>
      <c r="DZ11" s="160"/>
      <c r="EA11" s="160"/>
      <c r="EB11" s="160"/>
      <c r="EC11" s="160"/>
      <c r="ED11" s="160"/>
      <c r="EE11" s="160"/>
      <c r="EF11" s="160"/>
      <c r="EG11" s="160"/>
      <c r="EH11" s="160"/>
      <c r="EI11" s="160"/>
      <c r="EJ11" s="160"/>
      <c r="EK11" s="160"/>
      <c r="EL11" s="160"/>
      <c r="EM11" s="160"/>
      <c r="EN11" s="160"/>
      <c r="EO11" s="160"/>
      <c r="EP11" s="160"/>
      <c r="EQ11" s="160"/>
      <c r="ER11" s="160"/>
      <c r="ES11" s="160"/>
      <c r="ET11" s="160"/>
      <c r="EU11" s="160"/>
      <c r="EV11" s="160"/>
      <c r="EW11" s="160"/>
      <c r="EX11" s="160"/>
      <c r="EY11" s="160"/>
    </row>
    <row r="12" spans="1:155" s="24" customFormat="1" x14ac:dyDescent="0.25">
      <c r="A12" s="115" t="s">
        <v>95</v>
      </c>
      <c r="B12" s="23"/>
      <c r="C12" s="22"/>
      <c r="D12" s="22"/>
      <c r="E12" s="22"/>
      <c r="F12" s="22"/>
      <c r="G12" s="22"/>
      <c r="H12" s="22"/>
      <c r="I12" s="22"/>
      <c r="J12" s="22"/>
      <c r="K12" s="22"/>
      <c r="L12" s="22"/>
      <c r="M12" s="22"/>
      <c r="N12" s="138">
        <f>SUM(B12:M12)</f>
        <v>0</v>
      </c>
      <c r="O12" s="39"/>
      <c r="P12" s="45"/>
      <c r="Q12" s="44"/>
      <c r="R12" s="44"/>
      <c r="S12" s="44"/>
      <c r="T12" s="44"/>
      <c r="U12" s="44"/>
      <c r="V12" s="44"/>
      <c r="W12" s="44"/>
      <c r="X12" s="44"/>
      <c r="Y12" s="44"/>
      <c r="Z12" s="44"/>
      <c r="AA12" s="44"/>
      <c r="AB12" s="138">
        <f>SUM(P12:AA12)</f>
        <v>0</v>
      </c>
      <c r="AC12" s="39"/>
      <c r="AD12" s="55"/>
      <c r="AE12" s="55"/>
      <c r="AF12" s="55"/>
      <c r="AG12" s="55"/>
      <c r="AH12" s="55"/>
      <c r="AI12" s="55"/>
      <c r="AJ12" s="55"/>
      <c r="AK12" s="55"/>
      <c r="AL12" s="55"/>
      <c r="AM12" s="55"/>
      <c r="AN12" s="55"/>
      <c r="AO12" s="55"/>
      <c r="AP12" s="138">
        <f>SUM(AD12:AO12)</f>
        <v>0</v>
      </c>
      <c r="AQ12" s="39"/>
      <c r="AR12"/>
      <c r="AS12"/>
      <c r="AT12"/>
      <c r="AU12"/>
      <c r="AV12"/>
      <c r="AW12"/>
      <c r="AX12"/>
      <c r="AY12"/>
      <c r="AZ12"/>
      <c r="BA12"/>
      <c r="BB12"/>
      <c r="BC12"/>
      <c r="BD12"/>
      <c r="BE12" s="39"/>
      <c r="BF12"/>
      <c r="BG12"/>
      <c r="BH12"/>
      <c r="BI12"/>
      <c r="BJ12"/>
      <c r="BK12"/>
      <c r="BL12"/>
      <c r="BM12"/>
      <c r="BN12"/>
      <c r="BO12"/>
      <c r="BP12"/>
      <c r="BQ12"/>
      <c r="BR12"/>
      <c r="BS12" s="39"/>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L12" s="32"/>
      <c r="DM12" s="32"/>
      <c r="DN12" s="32"/>
      <c r="DO12" s="32"/>
      <c r="DP12" s="32"/>
      <c r="DQ12" s="32"/>
      <c r="DR12" s="32"/>
      <c r="DS12" s="32"/>
      <c r="DT12" s="32"/>
      <c r="DU12" s="32"/>
      <c r="DV12" s="32"/>
      <c r="DW12" s="32"/>
      <c r="DX12" s="32"/>
      <c r="DY12" s="32"/>
      <c r="DZ12" s="32"/>
      <c r="EA12" s="32"/>
      <c r="EB12" s="32"/>
      <c r="EC12" s="32"/>
      <c r="ED12" s="32"/>
      <c r="EE12" s="32"/>
      <c r="EF12" s="32"/>
      <c r="EG12" s="32"/>
      <c r="EH12" s="32"/>
      <c r="EI12" s="32"/>
      <c r="EJ12" s="32"/>
      <c r="EK12" s="32"/>
      <c r="EL12" s="32"/>
      <c r="EM12" s="32"/>
      <c r="EN12" s="32"/>
      <c r="EO12" s="32"/>
      <c r="EP12" s="32"/>
      <c r="EQ12" s="32"/>
      <c r="ER12" s="32"/>
      <c r="ES12" s="32"/>
      <c r="ET12" s="32"/>
      <c r="EU12" s="32"/>
      <c r="EV12" s="32"/>
      <c r="EW12" s="32"/>
      <c r="EX12" s="32"/>
      <c r="EY12" s="32"/>
    </row>
    <row r="13" spans="1:155" s="24" customFormat="1" x14ac:dyDescent="0.25">
      <c r="A13" s="117" t="s">
        <v>96</v>
      </c>
      <c r="B13" s="23"/>
      <c r="C13" s="22"/>
      <c r="D13" s="22"/>
      <c r="E13" s="22"/>
      <c r="F13" s="22"/>
      <c r="G13" s="22"/>
      <c r="H13" s="22"/>
      <c r="I13" s="22"/>
      <c r="J13" s="22"/>
      <c r="K13" s="22"/>
      <c r="L13" s="22"/>
      <c r="M13" s="22"/>
      <c r="N13" s="138">
        <f>SUM(B13:M13)</f>
        <v>0</v>
      </c>
      <c r="O13" s="39"/>
      <c r="P13" s="45"/>
      <c r="Q13" s="44"/>
      <c r="R13" s="44"/>
      <c r="S13" s="44"/>
      <c r="T13" s="44"/>
      <c r="U13" s="44"/>
      <c r="V13" s="44"/>
      <c r="W13" s="44"/>
      <c r="X13" s="44"/>
      <c r="Y13" s="44"/>
      <c r="Z13" s="44"/>
      <c r="AA13" s="44"/>
      <c r="AB13" s="138">
        <f>SUM(P13:AA13)</f>
        <v>0</v>
      </c>
      <c r="AC13" s="39"/>
      <c r="AD13" s="55"/>
      <c r="AE13" s="55"/>
      <c r="AF13" s="55"/>
      <c r="AG13" s="55"/>
      <c r="AH13" s="55"/>
      <c r="AI13" s="55"/>
      <c r="AJ13" s="55"/>
      <c r="AK13" s="55"/>
      <c r="AL13" s="55"/>
      <c r="AM13" s="55"/>
      <c r="AN13" s="55"/>
      <c r="AO13" s="55"/>
      <c r="AP13" s="138">
        <f t="shared" ref="AP13:AP15" si="3">SUM(AD13:AO13)</f>
        <v>0</v>
      </c>
      <c r="AQ13" s="39"/>
      <c r="AR13"/>
      <c r="AS13"/>
      <c r="AT13"/>
      <c r="AU13"/>
      <c r="AV13"/>
      <c r="AW13"/>
      <c r="AX13"/>
      <c r="AY13"/>
      <c r="AZ13"/>
      <c r="BA13"/>
      <c r="BB13"/>
      <c r="BC13"/>
      <c r="BD13"/>
      <c r="BE13" s="39"/>
      <c r="BF13"/>
      <c r="BG13"/>
      <c r="BH13"/>
      <c r="BI13"/>
      <c r="BJ13"/>
      <c r="BK13"/>
      <c r="BL13"/>
      <c r="BM13"/>
      <c r="BN13"/>
      <c r="BO13"/>
      <c r="BP13"/>
      <c r="BQ13"/>
      <c r="BR13"/>
      <c r="BS13" s="39"/>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c r="DG13" s="32"/>
      <c r="DH13" s="32"/>
      <c r="DI13" s="32"/>
      <c r="DJ13" s="32"/>
      <c r="DK13" s="32"/>
      <c r="DL13" s="32"/>
      <c r="DM13" s="32"/>
      <c r="DN13" s="32"/>
      <c r="DO13" s="32"/>
      <c r="DP13" s="32"/>
      <c r="DQ13" s="32"/>
      <c r="DR13" s="32"/>
      <c r="DS13" s="32"/>
      <c r="DT13" s="32"/>
      <c r="DU13" s="32"/>
      <c r="DV13" s="32"/>
      <c r="DW13" s="32"/>
      <c r="DX13" s="32"/>
      <c r="DY13" s="32"/>
      <c r="DZ13" s="32"/>
      <c r="EA13" s="32"/>
      <c r="EB13" s="32"/>
      <c r="EC13" s="32"/>
      <c r="ED13" s="32"/>
      <c r="EE13" s="32"/>
      <c r="EF13" s="32"/>
      <c r="EG13" s="32"/>
      <c r="EH13" s="32"/>
      <c r="EI13" s="32"/>
      <c r="EJ13" s="32"/>
      <c r="EK13" s="32"/>
      <c r="EL13" s="32"/>
      <c r="EM13" s="32"/>
      <c r="EN13" s="32"/>
      <c r="EO13" s="32"/>
      <c r="EP13" s="32"/>
      <c r="EQ13" s="32"/>
      <c r="ER13" s="32"/>
      <c r="ES13" s="32"/>
      <c r="ET13" s="32"/>
      <c r="EU13" s="32"/>
      <c r="EV13" s="32"/>
      <c r="EW13" s="32"/>
      <c r="EX13" s="32"/>
      <c r="EY13" s="32"/>
    </row>
    <row r="14" spans="1:155" s="24" customFormat="1" x14ac:dyDescent="0.25">
      <c r="A14" s="117" t="s">
        <v>97</v>
      </c>
      <c r="B14" s="23"/>
      <c r="C14" s="22"/>
      <c r="D14" s="22"/>
      <c r="E14" s="22"/>
      <c r="F14" s="22"/>
      <c r="G14" s="22"/>
      <c r="H14" s="22"/>
      <c r="I14" s="22"/>
      <c r="J14" s="22"/>
      <c r="K14" s="22"/>
      <c r="L14" s="22"/>
      <c r="M14" s="22"/>
      <c r="N14" s="138">
        <f>SUM(B14:M14)</f>
        <v>0</v>
      </c>
      <c r="O14" s="39"/>
      <c r="P14" s="45"/>
      <c r="Q14" s="44"/>
      <c r="R14" s="44"/>
      <c r="S14" s="44"/>
      <c r="T14" s="44"/>
      <c r="U14" s="44"/>
      <c r="V14" s="44"/>
      <c r="W14" s="44"/>
      <c r="X14" s="44"/>
      <c r="Y14" s="44"/>
      <c r="Z14" s="44"/>
      <c r="AA14" s="44"/>
      <c r="AB14" s="138">
        <f t="shared" ref="AB14:AB15" si="4">SUM(P14:AA14)</f>
        <v>0</v>
      </c>
      <c r="AC14" s="39"/>
      <c r="AD14" s="55"/>
      <c r="AE14" s="55"/>
      <c r="AF14" s="55"/>
      <c r="AG14" s="55"/>
      <c r="AH14" s="55"/>
      <c r="AI14" s="55"/>
      <c r="AJ14" s="55"/>
      <c r="AK14" s="55"/>
      <c r="AL14" s="55"/>
      <c r="AM14" s="55"/>
      <c r="AN14" s="55"/>
      <c r="AO14" s="55"/>
      <c r="AP14" s="138">
        <f t="shared" si="3"/>
        <v>0</v>
      </c>
      <c r="AQ14" s="39"/>
      <c r="AR14"/>
      <c r="AS14"/>
      <c r="AT14"/>
      <c r="AU14"/>
      <c r="AV14"/>
      <c r="AW14"/>
      <c r="AX14"/>
      <c r="AY14"/>
      <c r="AZ14"/>
      <c r="BA14"/>
      <c r="BB14"/>
      <c r="BC14"/>
      <c r="BD14"/>
      <c r="BE14" s="39"/>
      <c r="BF14"/>
      <c r="BG14"/>
      <c r="BH14"/>
      <c r="BI14"/>
      <c r="BJ14"/>
      <c r="BK14"/>
      <c r="BL14"/>
      <c r="BM14"/>
      <c r="BN14"/>
      <c r="BO14"/>
      <c r="BP14"/>
      <c r="BQ14"/>
      <c r="BR14"/>
      <c r="BS14" s="39"/>
      <c r="BT14" s="32"/>
      <c r="BU14" s="32"/>
      <c r="BV14" s="32"/>
      <c r="BW14" s="32"/>
      <c r="BX14" s="32"/>
      <c r="BY14" s="32"/>
      <c r="BZ14" s="32"/>
      <c r="CA14" s="32"/>
      <c r="CB14" s="32"/>
      <c r="CC14" s="32"/>
      <c r="CD14" s="32"/>
      <c r="CE14" s="32"/>
      <c r="CF14" s="32"/>
      <c r="CG14" s="32"/>
      <c r="CH14" s="32"/>
      <c r="CI14" s="32"/>
      <c r="CJ14" s="32"/>
      <c r="CK14" s="32"/>
      <c r="CL14" s="32"/>
      <c r="CM14" s="32"/>
      <c r="CN14" s="32"/>
      <c r="CO14" s="32"/>
      <c r="CP14" s="32"/>
      <c r="CQ14" s="32"/>
      <c r="CR14" s="32"/>
      <c r="CS14" s="32"/>
      <c r="CT14" s="32"/>
      <c r="CU14" s="32"/>
      <c r="CV14" s="32"/>
      <c r="CW14" s="32"/>
      <c r="CX14" s="32"/>
      <c r="CY14" s="32"/>
      <c r="CZ14" s="32"/>
      <c r="DA14" s="32"/>
      <c r="DB14" s="32"/>
      <c r="DC14" s="32"/>
      <c r="DD14" s="32"/>
      <c r="DE14" s="32"/>
      <c r="DF14" s="32"/>
      <c r="DG14" s="32"/>
      <c r="DH14" s="32"/>
      <c r="DI14" s="32"/>
      <c r="DJ14" s="32"/>
      <c r="DK14" s="32"/>
      <c r="DL14" s="32"/>
      <c r="DM14" s="32"/>
      <c r="DN14" s="32"/>
      <c r="DO14" s="32"/>
      <c r="DP14" s="32"/>
      <c r="DQ14" s="32"/>
      <c r="DR14" s="32"/>
      <c r="DS14" s="32"/>
      <c r="DT14" s="32"/>
      <c r="DU14" s="32"/>
      <c r="DV14" s="32"/>
      <c r="DW14" s="32"/>
      <c r="DX14" s="32"/>
      <c r="DY14" s="32"/>
      <c r="DZ14" s="32"/>
      <c r="EA14" s="32"/>
      <c r="EB14" s="32"/>
      <c r="EC14" s="32"/>
      <c r="ED14" s="32"/>
      <c r="EE14" s="32"/>
      <c r="EF14" s="32"/>
      <c r="EG14" s="32"/>
      <c r="EH14" s="32"/>
      <c r="EI14" s="32"/>
      <c r="EJ14" s="32"/>
      <c r="EK14" s="32"/>
      <c r="EL14" s="32"/>
      <c r="EM14" s="32"/>
      <c r="EN14" s="32"/>
      <c r="EO14" s="32"/>
      <c r="EP14" s="32"/>
      <c r="EQ14" s="32"/>
      <c r="ER14" s="32"/>
      <c r="ES14" s="32"/>
      <c r="ET14" s="32"/>
      <c r="EU14" s="32"/>
      <c r="EV14" s="32"/>
      <c r="EW14" s="32"/>
      <c r="EX14" s="32"/>
      <c r="EY14" s="32"/>
    </row>
    <row r="15" spans="1:155" s="24" customFormat="1" x14ac:dyDescent="0.25">
      <c r="A15" s="117" t="s">
        <v>30</v>
      </c>
      <c r="B15" s="23"/>
      <c r="C15" s="23"/>
      <c r="D15" s="23"/>
      <c r="E15" s="23"/>
      <c r="F15" s="23"/>
      <c r="G15" s="23"/>
      <c r="H15" s="23"/>
      <c r="I15" s="23"/>
      <c r="J15" s="23"/>
      <c r="K15" s="23"/>
      <c r="L15" s="23"/>
      <c r="M15" s="23"/>
      <c r="N15" s="138">
        <f>SUM(B15:M15)</f>
        <v>0</v>
      </c>
      <c r="O15" s="39"/>
      <c r="P15" s="45"/>
      <c r="Q15" s="44"/>
      <c r="R15" s="44"/>
      <c r="S15" s="44"/>
      <c r="T15" s="44"/>
      <c r="U15" s="44"/>
      <c r="V15" s="44"/>
      <c r="W15" s="44"/>
      <c r="X15" s="44"/>
      <c r="Y15" s="44"/>
      <c r="Z15" s="44"/>
      <c r="AA15" s="44"/>
      <c r="AB15" s="138">
        <f t="shared" si="4"/>
        <v>0</v>
      </c>
      <c r="AC15" s="39"/>
      <c r="AD15" s="55"/>
      <c r="AE15" s="55"/>
      <c r="AF15" s="55"/>
      <c r="AG15" s="55"/>
      <c r="AH15" s="55"/>
      <c r="AI15" s="55"/>
      <c r="AJ15" s="55"/>
      <c r="AK15" s="55"/>
      <c r="AL15" s="55"/>
      <c r="AM15" s="55"/>
      <c r="AN15" s="55"/>
      <c r="AO15" s="55"/>
      <c r="AP15" s="138">
        <f t="shared" si="3"/>
        <v>0</v>
      </c>
      <c r="AQ15" s="39"/>
      <c r="AR15"/>
      <c r="AS15"/>
      <c r="AT15"/>
      <c r="AU15"/>
      <c r="AV15"/>
      <c r="AW15"/>
      <c r="AX15"/>
      <c r="AY15"/>
      <c r="AZ15"/>
      <c r="BA15"/>
      <c r="BB15"/>
      <c r="BC15"/>
      <c r="BD15"/>
      <c r="BE15" s="39"/>
      <c r="BF15"/>
      <c r="BG15"/>
      <c r="BH15"/>
      <c r="BI15"/>
      <c r="BJ15"/>
      <c r="BK15"/>
      <c r="BL15"/>
      <c r="BM15"/>
      <c r="BN15"/>
      <c r="BO15"/>
      <c r="BP15"/>
      <c r="BQ15"/>
      <c r="BR15"/>
      <c r="BS15" s="39"/>
      <c r="BT15" s="32"/>
      <c r="BU15" s="32"/>
      <c r="BV15" s="32"/>
      <c r="BW15" s="32"/>
      <c r="BX15" s="32"/>
      <c r="BY15" s="32"/>
      <c r="BZ15" s="32"/>
      <c r="CA15" s="32"/>
      <c r="CB15" s="32"/>
      <c r="CC15" s="32"/>
      <c r="CD15" s="32"/>
      <c r="CE15" s="32"/>
      <c r="CF15" s="32"/>
      <c r="CG15" s="32"/>
      <c r="CH15" s="32"/>
      <c r="CI15" s="32"/>
      <c r="CJ15" s="32"/>
      <c r="CK15" s="32"/>
      <c r="CL15" s="32"/>
      <c r="CM15" s="32"/>
      <c r="CN15" s="32"/>
      <c r="CO15" s="32"/>
      <c r="CP15" s="32"/>
      <c r="CQ15" s="32"/>
      <c r="CR15" s="32"/>
      <c r="CS15" s="32"/>
      <c r="CT15" s="32"/>
      <c r="CU15" s="32"/>
      <c r="CV15" s="32"/>
      <c r="CW15" s="32"/>
      <c r="CX15" s="32"/>
      <c r="CY15" s="32"/>
      <c r="CZ15" s="32"/>
      <c r="DA15" s="32"/>
      <c r="DB15" s="32"/>
      <c r="DC15" s="32"/>
      <c r="DD15" s="32"/>
      <c r="DE15" s="32"/>
      <c r="DF15" s="32"/>
      <c r="DG15" s="32"/>
      <c r="DH15" s="32"/>
      <c r="DI15" s="32"/>
      <c r="DJ15" s="32"/>
      <c r="DK15" s="32"/>
      <c r="DL15" s="32"/>
      <c r="DM15" s="32"/>
      <c r="DN15" s="32"/>
      <c r="DO15" s="32"/>
      <c r="DP15" s="32"/>
      <c r="DQ15" s="32"/>
      <c r="DR15" s="32"/>
      <c r="DS15" s="32"/>
      <c r="DT15" s="32"/>
      <c r="DU15" s="32"/>
      <c r="DV15" s="32"/>
      <c r="DW15" s="32"/>
      <c r="DX15" s="32"/>
      <c r="DY15" s="32"/>
      <c r="DZ15" s="32"/>
      <c r="EA15" s="32"/>
      <c r="EB15" s="32"/>
      <c r="EC15" s="32"/>
      <c r="ED15" s="32"/>
      <c r="EE15" s="32"/>
      <c r="EF15" s="32"/>
      <c r="EG15" s="32"/>
      <c r="EH15" s="32"/>
      <c r="EI15" s="32"/>
      <c r="EJ15" s="32"/>
      <c r="EK15" s="32"/>
      <c r="EL15" s="32"/>
      <c r="EM15" s="32"/>
      <c r="EN15" s="32"/>
      <c r="EO15" s="32"/>
      <c r="EP15" s="32"/>
      <c r="EQ15" s="32"/>
      <c r="ER15" s="32"/>
      <c r="ES15" s="32"/>
      <c r="ET15" s="32"/>
      <c r="EU15" s="32"/>
      <c r="EV15" s="32"/>
      <c r="EW15" s="32"/>
      <c r="EX15" s="32"/>
      <c r="EY15" s="32"/>
    </row>
    <row r="16" spans="1:155" s="5" customFormat="1" x14ac:dyDescent="0.25">
      <c r="A16" s="216" t="s">
        <v>46</v>
      </c>
      <c r="B16" s="125">
        <f t="shared" ref="B16:N16" si="5">SUM(B12:B15)</f>
        <v>0</v>
      </c>
      <c r="C16" s="125">
        <f t="shared" si="5"/>
        <v>0</v>
      </c>
      <c r="D16" s="125">
        <f t="shared" si="5"/>
        <v>0</v>
      </c>
      <c r="E16" s="125">
        <f t="shared" si="5"/>
        <v>0</v>
      </c>
      <c r="F16" s="125">
        <f t="shared" si="5"/>
        <v>0</v>
      </c>
      <c r="G16" s="125">
        <f t="shared" si="5"/>
        <v>0</v>
      </c>
      <c r="H16" s="125">
        <f t="shared" si="5"/>
        <v>0</v>
      </c>
      <c r="I16" s="125">
        <f t="shared" si="5"/>
        <v>0</v>
      </c>
      <c r="J16" s="125">
        <f t="shared" si="5"/>
        <v>0</v>
      </c>
      <c r="K16" s="125">
        <f t="shared" si="5"/>
        <v>0</v>
      </c>
      <c r="L16" s="125">
        <f t="shared" si="5"/>
        <v>0</v>
      </c>
      <c r="M16" s="125">
        <f t="shared" si="5"/>
        <v>0</v>
      </c>
      <c r="N16" s="139">
        <f t="shared" si="5"/>
        <v>0</v>
      </c>
      <c r="O16" s="91"/>
      <c r="P16" s="125">
        <f t="shared" ref="P16:AB16" si="6">SUM(P12:P15)</f>
        <v>0</v>
      </c>
      <c r="Q16" s="125">
        <f t="shared" si="6"/>
        <v>0</v>
      </c>
      <c r="R16" s="125">
        <f t="shared" si="6"/>
        <v>0</v>
      </c>
      <c r="S16" s="125">
        <f t="shared" si="6"/>
        <v>0</v>
      </c>
      <c r="T16" s="125">
        <f t="shared" si="6"/>
        <v>0</v>
      </c>
      <c r="U16" s="125">
        <f t="shared" si="6"/>
        <v>0</v>
      </c>
      <c r="V16" s="125">
        <f t="shared" si="6"/>
        <v>0</v>
      </c>
      <c r="W16" s="125">
        <f t="shared" si="6"/>
        <v>0</v>
      </c>
      <c r="X16" s="125">
        <f t="shared" si="6"/>
        <v>0</v>
      </c>
      <c r="Y16" s="125">
        <f t="shared" si="6"/>
        <v>0</v>
      </c>
      <c r="Z16" s="125">
        <f t="shared" si="6"/>
        <v>0</v>
      </c>
      <c r="AA16" s="125">
        <f t="shared" si="6"/>
        <v>0</v>
      </c>
      <c r="AB16" s="142">
        <f t="shared" si="6"/>
        <v>0</v>
      </c>
      <c r="AC16" s="91"/>
      <c r="AD16" s="125">
        <f t="shared" ref="AD16:AP16" si="7">SUM(AD12:AD15)</f>
        <v>0</v>
      </c>
      <c r="AE16" s="125">
        <f t="shared" si="7"/>
        <v>0</v>
      </c>
      <c r="AF16" s="125">
        <f t="shared" si="7"/>
        <v>0</v>
      </c>
      <c r="AG16" s="125">
        <f t="shared" si="7"/>
        <v>0</v>
      </c>
      <c r="AH16" s="125">
        <f t="shared" si="7"/>
        <v>0</v>
      </c>
      <c r="AI16" s="125">
        <f t="shared" si="7"/>
        <v>0</v>
      </c>
      <c r="AJ16" s="125">
        <f t="shared" si="7"/>
        <v>0</v>
      </c>
      <c r="AK16" s="125">
        <f t="shared" si="7"/>
        <v>0</v>
      </c>
      <c r="AL16" s="125">
        <f t="shared" si="7"/>
        <v>0</v>
      </c>
      <c r="AM16" s="125">
        <f t="shared" si="7"/>
        <v>0</v>
      </c>
      <c r="AN16" s="125">
        <f t="shared" si="7"/>
        <v>0</v>
      </c>
      <c r="AO16" s="125">
        <f t="shared" si="7"/>
        <v>0</v>
      </c>
      <c r="AP16" s="146">
        <f t="shared" si="7"/>
        <v>0</v>
      </c>
      <c r="AQ16" s="91"/>
      <c r="AR16"/>
      <c r="AS16"/>
      <c r="AT16"/>
      <c r="AU16"/>
      <c r="AV16"/>
      <c r="AW16"/>
      <c r="AX16"/>
      <c r="AY16"/>
      <c r="AZ16"/>
      <c r="BA16"/>
      <c r="BB16"/>
      <c r="BC16"/>
      <c r="BD16"/>
      <c r="BE16" s="91"/>
      <c r="BF16"/>
      <c r="BG16"/>
      <c r="BH16"/>
      <c r="BI16"/>
      <c r="BJ16"/>
      <c r="BK16"/>
      <c r="BL16"/>
      <c r="BM16"/>
      <c r="BN16"/>
      <c r="BO16"/>
      <c r="BP16"/>
      <c r="BQ16"/>
      <c r="BR16"/>
      <c r="BS16" s="40"/>
      <c r="BT16" s="32"/>
      <c r="BU16" s="32"/>
      <c r="BV16" s="32"/>
      <c r="BW16" s="32"/>
      <c r="BX16" s="32"/>
      <c r="BY16" s="32"/>
      <c r="BZ16" s="32"/>
      <c r="CA16" s="32"/>
      <c r="CB16" s="32"/>
      <c r="CC16" s="32"/>
      <c r="CD16" s="32"/>
      <c r="CE16" s="32"/>
      <c r="CF16" s="32"/>
      <c r="CG16" s="32"/>
      <c r="CH16" s="32"/>
      <c r="CI16" s="32"/>
      <c r="CJ16" s="32"/>
      <c r="CK16" s="32"/>
      <c r="CL16" s="32"/>
      <c r="CM16" s="32"/>
      <c r="CN16" s="32"/>
      <c r="CO16" s="32"/>
      <c r="CP16" s="32"/>
      <c r="CQ16" s="32"/>
      <c r="CR16" s="32"/>
      <c r="CS16" s="32"/>
      <c r="CT16" s="32"/>
      <c r="CU16" s="32"/>
      <c r="CV16" s="32"/>
      <c r="CW16" s="32"/>
      <c r="CX16" s="32"/>
      <c r="CY16" s="32"/>
      <c r="CZ16" s="32"/>
      <c r="DA16" s="32"/>
      <c r="DB16" s="32"/>
      <c r="DC16" s="32"/>
      <c r="DD16" s="32"/>
      <c r="DE16" s="32"/>
      <c r="DF16" s="32"/>
      <c r="DG16" s="32"/>
      <c r="DH16" s="32"/>
      <c r="DI16" s="32"/>
      <c r="DJ16" s="32"/>
      <c r="DK16" s="32"/>
      <c r="DL16" s="32"/>
      <c r="DM16" s="32"/>
      <c r="DN16" s="32"/>
      <c r="DO16" s="32"/>
      <c r="DP16" s="32"/>
      <c r="DQ16" s="32"/>
      <c r="DR16" s="32"/>
      <c r="DS16" s="32"/>
      <c r="DT16" s="32"/>
      <c r="DU16" s="32"/>
      <c r="DV16" s="32"/>
      <c r="DW16" s="32"/>
      <c r="DX16" s="32"/>
      <c r="DY16" s="32"/>
      <c r="DZ16" s="32"/>
      <c r="EA16" s="32"/>
      <c r="EB16" s="32"/>
      <c r="EC16" s="32"/>
      <c r="ED16" s="32"/>
      <c r="EE16" s="32"/>
      <c r="EF16" s="32"/>
      <c r="EG16" s="32"/>
      <c r="EH16" s="32"/>
      <c r="EI16" s="32"/>
      <c r="EJ16" s="32"/>
      <c r="EK16" s="32"/>
      <c r="EL16" s="32"/>
      <c r="EM16" s="32"/>
      <c r="EN16" s="32"/>
      <c r="EO16" s="32"/>
      <c r="EP16" s="32"/>
      <c r="EQ16" s="32"/>
      <c r="ER16" s="32"/>
      <c r="ES16" s="32"/>
      <c r="ET16" s="32"/>
      <c r="EU16" s="32"/>
      <c r="EV16" s="32"/>
      <c r="EW16" s="32"/>
      <c r="EX16" s="32"/>
      <c r="EY16" s="32"/>
    </row>
    <row r="17" spans="1:155" s="7" customFormat="1" ht="8.25" customHeight="1" x14ac:dyDescent="0.25">
      <c r="A17" s="218"/>
      <c r="B17" s="76"/>
      <c r="C17" s="76"/>
      <c r="D17" s="76"/>
      <c r="E17" s="76"/>
      <c r="F17" s="76"/>
      <c r="G17" s="76"/>
      <c r="H17" s="76"/>
      <c r="I17" s="76"/>
      <c r="J17" s="76"/>
      <c r="K17" s="76"/>
      <c r="L17" s="76"/>
      <c r="M17" s="76"/>
      <c r="N17" s="74"/>
      <c r="O17" s="91"/>
      <c r="P17" s="76"/>
      <c r="Q17" s="76"/>
      <c r="R17" s="76"/>
      <c r="S17" s="76"/>
      <c r="T17" s="76"/>
      <c r="U17" s="76"/>
      <c r="V17" s="76"/>
      <c r="W17" s="76"/>
      <c r="X17" s="76"/>
      <c r="Y17" s="76"/>
      <c r="Z17" s="76"/>
      <c r="AA17" s="76"/>
      <c r="AB17" s="74"/>
      <c r="AC17" s="91"/>
      <c r="AD17" s="162"/>
      <c r="AE17" s="76"/>
      <c r="AF17" s="76"/>
      <c r="AG17" s="76"/>
      <c r="AH17" s="76"/>
      <c r="AI17" s="76"/>
      <c r="AJ17" s="76"/>
      <c r="AK17" s="76"/>
      <c r="AL17" s="76"/>
      <c r="AM17" s="76"/>
      <c r="AN17" s="76"/>
      <c r="AO17" s="76"/>
      <c r="AP17" s="74"/>
      <c r="AQ17" s="91"/>
      <c r="AR17"/>
      <c r="AS17"/>
      <c r="AT17"/>
      <c r="AU17"/>
      <c r="AV17"/>
      <c r="AW17"/>
      <c r="AX17"/>
      <c r="AY17"/>
      <c r="AZ17"/>
      <c r="BA17"/>
      <c r="BB17"/>
      <c r="BC17"/>
      <c r="BD17"/>
      <c r="BE17" s="91"/>
      <c r="BF17"/>
      <c r="BG17"/>
      <c r="BH17"/>
      <c r="BI17"/>
      <c r="BJ17"/>
      <c r="BK17"/>
      <c r="BL17"/>
      <c r="BM17"/>
      <c r="BN17"/>
      <c r="BO17"/>
      <c r="BP17"/>
      <c r="BQ17"/>
      <c r="BR17"/>
      <c r="BS17" s="40"/>
      <c r="BT17" s="160"/>
      <c r="BU17" s="160"/>
      <c r="BV17" s="160"/>
      <c r="BW17" s="160"/>
      <c r="BX17" s="160"/>
      <c r="BY17" s="160"/>
      <c r="BZ17" s="160"/>
      <c r="CA17" s="160"/>
      <c r="CB17" s="160"/>
      <c r="CC17" s="160"/>
      <c r="CD17" s="160"/>
      <c r="CE17" s="160"/>
      <c r="CF17" s="160"/>
      <c r="CG17" s="160"/>
      <c r="CH17" s="160"/>
      <c r="CI17" s="160"/>
      <c r="CJ17" s="160"/>
      <c r="CK17" s="160"/>
      <c r="CL17" s="160"/>
      <c r="CM17" s="160"/>
      <c r="CN17" s="160"/>
      <c r="CO17" s="160"/>
      <c r="CP17" s="160"/>
      <c r="CQ17" s="160"/>
      <c r="CR17" s="160"/>
      <c r="CS17" s="160"/>
      <c r="CT17" s="160"/>
      <c r="CU17" s="160"/>
      <c r="CV17" s="160"/>
      <c r="CW17" s="160"/>
      <c r="CX17" s="160"/>
      <c r="CY17" s="160"/>
      <c r="CZ17" s="160"/>
      <c r="DA17" s="160"/>
      <c r="DB17" s="160"/>
      <c r="DC17" s="160"/>
      <c r="DD17" s="160"/>
      <c r="DE17" s="160"/>
      <c r="DF17" s="160"/>
      <c r="DG17" s="160"/>
      <c r="DH17" s="160"/>
      <c r="DI17" s="160"/>
      <c r="DJ17" s="160"/>
      <c r="DK17" s="160"/>
      <c r="DL17" s="160"/>
      <c r="DM17" s="160"/>
      <c r="DN17" s="160"/>
      <c r="DO17" s="160"/>
      <c r="DP17" s="160"/>
      <c r="DQ17" s="160"/>
      <c r="DR17" s="160"/>
      <c r="DS17" s="160"/>
      <c r="DT17" s="160"/>
      <c r="DU17" s="160"/>
      <c r="DV17" s="160"/>
      <c r="DW17" s="160"/>
      <c r="DX17" s="160"/>
      <c r="DY17" s="160"/>
      <c r="DZ17" s="160"/>
      <c r="EA17" s="160"/>
      <c r="EB17" s="160"/>
      <c r="EC17" s="160"/>
      <c r="ED17" s="160"/>
      <c r="EE17" s="160"/>
      <c r="EF17" s="160"/>
      <c r="EG17" s="160"/>
      <c r="EH17" s="160"/>
      <c r="EI17" s="160"/>
      <c r="EJ17" s="160"/>
      <c r="EK17" s="160"/>
      <c r="EL17" s="160"/>
      <c r="EM17" s="160"/>
      <c r="EN17" s="160"/>
      <c r="EO17" s="160"/>
      <c r="EP17" s="160"/>
      <c r="EQ17" s="160"/>
      <c r="ER17" s="160"/>
      <c r="ES17" s="160"/>
      <c r="ET17" s="160"/>
      <c r="EU17" s="160"/>
      <c r="EV17" s="160"/>
      <c r="EW17" s="160"/>
      <c r="EX17" s="160"/>
      <c r="EY17" s="160"/>
    </row>
    <row r="18" spans="1:155" s="5" customFormat="1" x14ac:dyDescent="0.25">
      <c r="A18" s="217" t="s">
        <v>47</v>
      </c>
      <c r="B18" s="126">
        <f t="shared" ref="B18:N18" si="8">B9-B16</f>
        <v>0</v>
      </c>
      <c r="C18" s="126">
        <f t="shared" si="8"/>
        <v>0</v>
      </c>
      <c r="D18" s="126">
        <f t="shared" si="8"/>
        <v>0</v>
      </c>
      <c r="E18" s="126">
        <f t="shared" si="8"/>
        <v>0</v>
      </c>
      <c r="F18" s="126">
        <f t="shared" si="8"/>
        <v>0</v>
      </c>
      <c r="G18" s="126">
        <f t="shared" si="8"/>
        <v>0</v>
      </c>
      <c r="H18" s="126">
        <f t="shared" si="8"/>
        <v>0</v>
      </c>
      <c r="I18" s="126">
        <f t="shared" si="8"/>
        <v>0</v>
      </c>
      <c r="J18" s="126">
        <f t="shared" si="8"/>
        <v>0</v>
      </c>
      <c r="K18" s="126">
        <f t="shared" si="8"/>
        <v>0</v>
      </c>
      <c r="L18" s="126">
        <f t="shared" si="8"/>
        <v>0</v>
      </c>
      <c r="M18" s="126">
        <f t="shared" si="8"/>
        <v>0</v>
      </c>
      <c r="N18" s="139">
        <f t="shared" si="8"/>
        <v>0</v>
      </c>
      <c r="O18" s="91"/>
      <c r="P18" s="126">
        <f t="shared" ref="P18:AB18" si="9">P9-P16</f>
        <v>0</v>
      </c>
      <c r="Q18" s="126">
        <f t="shared" si="9"/>
        <v>0</v>
      </c>
      <c r="R18" s="126">
        <f t="shared" si="9"/>
        <v>0</v>
      </c>
      <c r="S18" s="126">
        <f t="shared" si="9"/>
        <v>0</v>
      </c>
      <c r="T18" s="126">
        <f t="shared" si="9"/>
        <v>0</v>
      </c>
      <c r="U18" s="126">
        <f t="shared" si="9"/>
        <v>0</v>
      </c>
      <c r="V18" s="126">
        <f t="shared" si="9"/>
        <v>0</v>
      </c>
      <c r="W18" s="126">
        <f t="shared" si="9"/>
        <v>0</v>
      </c>
      <c r="X18" s="126">
        <f t="shared" si="9"/>
        <v>0</v>
      </c>
      <c r="Y18" s="126">
        <f t="shared" si="9"/>
        <v>0</v>
      </c>
      <c r="Z18" s="126">
        <f t="shared" si="9"/>
        <v>0</v>
      </c>
      <c r="AA18" s="126">
        <f t="shared" si="9"/>
        <v>0</v>
      </c>
      <c r="AB18" s="143">
        <f t="shared" si="9"/>
        <v>0</v>
      </c>
      <c r="AC18" s="91"/>
      <c r="AD18" s="126">
        <f t="shared" ref="AD18:AP18" si="10">AD9-AD16</f>
        <v>0</v>
      </c>
      <c r="AE18" s="126">
        <f t="shared" si="10"/>
        <v>0</v>
      </c>
      <c r="AF18" s="126">
        <f t="shared" si="10"/>
        <v>0</v>
      </c>
      <c r="AG18" s="126">
        <f t="shared" si="10"/>
        <v>0</v>
      </c>
      <c r="AH18" s="126">
        <f t="shared" si="10"/>
        <v>0</v>
      </c>
      <c r="AI18" s="126">
        <f t="shared" si="10"/>
        <v>0</v>
      </c>
      <c r="AJ18" s="126">
        <f t="shared" si="10"/>
        <v>0</v>
      </c>
      <c r="AK18" s="126">
        <f t="shared" si="10"/>
        <v>0</v>
      </c>
      <c r="AL18" s="126">
        <f t="shared" si="10"/>
        <v>0</v>
      </c>
      <c r="AM18" s="126">
        <f t="shared" si="10"/>
        <v>0</v>
      </c>
      <c r="AN18" s="126">
        <f t="shared" si="10"/>
        <v>0</v>
      </c>
      <c r="AO18" s="126">
        <f t="shared" si="10"/>
        <v>0</v>
      </c>
      <c r="AP18" s="147">
        <f t="shared" si="10"/>
        <v>0</v>
      </c>
      <c r="AQ18" s="91"/>
      <c r="AR18"/>
      <c r="AS18"/>
      <c r="AT18"/>
      <c r="AU18"/>
      <c r="AV18"/>
      <c r="AW18"/>
      <c r="AX18"/>
      <c r="AY18"/>
      <c r="AZ18"/>
      <c r="BA18"/>
      <c r="BB18"/>
      <c r="BC18"/>
      <c r="BD18"/>
      <c r="BE18" s="91"/>
      <c r="BF18"/>
      <c r="BG18"/>
      <c r="BH18"/>
      <c r="BI18"/>
      <c r="BJ18"/>
      <c r="BK18"/>
      <c r="BL18"/>
      <c r="BM18"/>
      <c r="BN18"/>
      <c r="BO18"/>
      <c r="BP18"/>
      <c r="BQ18"/>
      <c r="BR18"/>
      <c r="BS18" s="40"/>
      <c r="BT18" s="32"/>
      <c r="BU18" s="32"/>
      <c r="BV18" s="32"/>
      <c r="BW18" s="32"/>
      <c r="BX18" s="32"/>
      <c r="BY18" s="32"/>
      <c r="BZ18" s="32"/>
      <c r="CA18" s="32"/>
      <c r="CB18" s="32"/>
      <c r="CC18" s="32"/>
      <c r="CD18" s="32"/>
      <c r="CE18" s="32"/>
      <c r="CF18" s="32"/>
      <c r="CG18" s="32"/>
      <c r="CH18" s="32"/>
      <c r="CI18" s="32"/>
      <c r="CJ18" s="32"/>
      <c r="CK18" s="32"/>
      <c r="CL18" s="32"/>
      <c r="CM18" s="32"/>
      <c r="CN18" s="32"/>
      <c r="CO18" s="32"/>
      <c r="CP18" s="32"/>
      <c r="CQ18" s="32"/>
      <c r="CR18" s="32"/>
      <c r="CS18" s="32"/>
      <c r="CT18" s="32"/>
      <c r="CU18" s="32"/>
      <c r="CV18" s="32"/>
      <c r="CW18" s="32"/>
      <c r="CX18" s="32"/>
      <c r="CY18" s="32"/>
      <c r="CZ18" s="32"/>
      <c r="DA18" s="32"/>
      <c r="DB18" s="32"/>
      <c r="DC18" s="32"/>
      <c r="DD18" s="32"/>
      <c r="DE18" s="32"/>
      <c r="DF18" s="32"/>
      <c r="DG18" s="32"/>
      <c r="DH18" s="32"/>
      <c r="DI18" s="32"/>
      <c r="DJ18" s="32"/>
      <c r="DK18" s="32"/>
      <c r="DL18" s="32"/>
      <c r="DM18" s="32"/>
      <c r="DN18" s="32"/>
      <c r="DO18" s="32"/>
      <c r="DP18" s="32"/>
      <c r="DQ18" s="32"/>
      <c r="DR18" s="32"/>
      <c r="DS18" s="32"/>
      <c r="DT18" s="32"/>
      <c r="DU18" s="32"/>
      <c r="DV18" s="32"/>
      <c r="DW18" s="32"/>
      <c r="DX18" s="32"/>
      <c r="DY18" s="32"/>
      <c r="DZ18" s="32"/>
      <c r="EA18" s="32"/>
      <c r="EB18" s="32"/>
      <c r="EC18" s="32"/>
      <c r="ED18" s="32"/>
      <c r="EE18" s="32"/>
      <c r="EF18" s="32"/>
      <c r="EG18" s="32"/>
      <c r="EH18" s="32"/>
      <c r="EI18" s="32"/>
      <c r="EJ18" s="32"/>
      <c r="EK18" s="32"/>
      <c r="EL18" s="32"/>
      <c r="EM18" s="32"/>
      <c r="EN18" s="32"/>
      <c r="EO18" s="32"/>
      <c r="EP18" s="32"/>
      <c r="EQ18" s="32"/>
      <c r="ER18" s="32"/>
      <c r="ES18" s="32"/>
      <c r="ET18" s="32"/>
      <c r="EU18" s="32"/>
      <c r="EV18" s="32"/>
      <c r="EW18" s="32"/>
      <c r="EX18" s="32"/>
      <c r="EY18" s="32"/>
    </row>
    <row r="19" spans="1:155" s="5" customFormat="1" ht="4.5" customHeight="1" x14ac:dyDescent="0.25">
      <c r="A19" s="9"/>
      <c r="B19" s="6"/>
      <c r="C19" s="6"/>
      <c r="D19" s="6"/>
      <c r="E19" s="6"/>
      <c r="F19" s="6"/>
      <c r="G19" s="6"/>
      <c r="H19" s="6"/>
      <c r="I19" s="6"/>
      <c r="J19" s="6"/>
      <c r="K19" s="6"/>
      <c r="L19" s="6"/>
      <c r="M19" s="6"/>
      <c r="N19" s="79"/>
      <c r="O19" s="39"/>
      <c r="P19" s="6"/>
      <c r="Q19" s="6"/>
      <c r="R19" s="6"/>
      <c r="S19" s="6"/>
      <c r="T19" s="6"/>
      <c r="U19" s="6"/>
      <c r="V19" s="6"/>
      <c r="W19" s="6"/>
      <c r="X19" s="6"/>
      <c r="Y19" s="6"/>
      <c r="Z19" s="6"/>
      <c r="AA19" s="6"/>
      <c r="AB19" s="79"/>
      <c r="AC19" s="39"/>
      <c r="AD19" s="6"/>
      <c r="AE19" s="6"/>
      <c r="AF19" s="6"/>
      <c r="AG19" s="6"/>
      <c r="AH19" s="6"/>
      <c r="AI19" s="6"/>
      <c r="AJ19" s="6"/>
      <c r="AK19" s="6"/>
      <c r="AL19" s="6"/>
      <c r="AM19" s="6"/>
      <c r="AN19" s="6"/>
      <c r="AO19" s="6"/>
      <c r="AP19" s="79"/>
      <c r="AQ19" s="39"/>
      <c r="AR19"/>
      <c r="AS19"/>
      <c r="AT19"/>
      <c r="AU19"/>
      <c r="AV19"/>
      <c r="AW19"/>
      <c r="AX19"/>
      <c r="AY19"/>
      <c r="AZ19"/>
      <c r="BA19"/>
      <c r="BB19"/>
      <c r="BC19"/>
      <c r="BD19"/>
      <c r="BE19" s="39"/>
      <c r="BF19"/>
      <c r="BG19"/>
      <c r="BH19"/>
      <c r="BI19"/>
      <c r="BJ19"/>
      <c r="BK19"/>
      <c r="BL19"/>
      <c r="BM19"/>
      <c r="BN19"/>
      <c r="BO19"/>
      <c r="BP19"/>
      <c r="BQ19"/>
      <c r="BR19"/>
      <c r="BS19" s="39"/>
      <c r="BT19" s="32"/>
      <c r="BU19" s="32"/>
      <c r="BV19" s="32"/>
      <c r="BW19" s="32"/>
      <c r="BX19" s="32"/>
      <c r="BY19" s="32"/>
      <c r="BZ19" s="32"/>
      <c r="CA19" s="32"/>
      <c r="CB19" s="32"/>
      <c r="CC19" s="32"/>
      <c r="CD19" s="32"/>
      <c r="CE19" s="32"/>
      <c r="CF19" s="32"/>
      <c r="CG19" s="32"/>
      <c r="CH19" s="32"/>
      <c r="CI19" s="32"/>
      <c r="CJ19" s="32"/>
      <c r="CK19" s="32"/>
      <c r="CL19" s="32"/>
      <c r="CM19" s="32"/>
      <c r="CN19" s="32"/>
      <c r="CO19" s="32"/>
      <c r="CP19" s="32"/>
      <c r="CQ19" s="32"/>
      <c r="CR19" s="32"/>
      <c r="CS19" s="32"/>
      <c r="CT19" s="32"/>
      <c r="CU19" s="32"/>
      <c r="CV19" s="32"/>
      <c r="CW19" s="32"/>
      <c r="CX19" s="32"/>
      <c r="CY19" s="32"/>
      <c r="CZ19" s="32"/>
      <c r="DA19" s="32"/>
      <c r="DB19" s="32"/>
      <c r="DC19" s="32"/>
      <c r="DD19" s="32"/>
      <c r="DE19" s="32"/>
      <c r="DF19" s="32"/>
      <c r="DG19" s="32"/>
      <c r="DH19" s="32"/>
      <c r="DI19" s="32"/>
      <c r="DJ19" s="32"/>
      <c r="DK19" s="32"/>
      <c r="DL19" s="32"/>
      <c r="DM19" s="32"/>
      <c r="DN19" s="32"/>
      <c r="DO19" s="32"/>
      <c r="DP19" s="32"/>
      <c r="DQ19" s="32"/>
      <c r="DR19" s="32"/>
      <c r="DS19" s="32"/>
      <c r="DT19" s="32"/>
      <c r="DU19" s="32"/>
      <c r="DV19" s="32"/>
      <c r="DW19" s="32"/>
      <c r="DX19" s="32"/>
      <c r="DY19" s="32"/>
      <c r="DZ19" s="32"/>
      <c r="EA19" s="32"/>
      <c r="EB19" s="32"/>
      <c r="EC19" s="32"/>
      <c r="ED19" s="32"/>
      <c r="EE19" s="32"/>
      <c r="EF19" s="32"/>
      <c r="EG19" s="32"/>
      <c r="EH19" s="32"/>
      <c r="EI19" s="32"/>
      <c r="EJ19" s="32"/>
      <c r="EK19" s="32"/>
      <c r="EL19" s="32"/>
      <c r="EM19" s="32"/>
      <c r="EN19" s="32"/>
      <c r="EO19" s="32"/>
      <c r="EP19" s="32"/>
      <c r="EQ19" s="32"/>
      <c r="ER19" s="32"/>
      <c r="ES19" s="32"/>
      <c r="ET19" s="32"/>
      <c r="EU19" s="32"/>
      <c r="EV19" s="32"/>
      <c r="EW19" s="32"/>
      <c r="EX19" s="32"/>
      <c r="EY19" s="32"/>
    </row>
    <row r="20" spans="1:155" s="5" customFormat="1" ht="12.75" customHeight="1" x14ac:dyDescent="0.25">
      <c r="A20" s="12" t="s">
        <v>48</v>
      </c>
      <c r="B20" s="7"/>
      <c r="C20" s="7"/>
      <c r="D20" s="7"/>
      <c r="E20" s="7"/>
      <c r="F20" s="7"/>
      <c r="G20" s="7"/>
      <c r="H20" s="7"/>
      <c r="I20" s="7"/>
      <c r="J20" s="7"/>
      <c r="K20" s="7"/>
      <c r="L20" s="7"/>
      <c r="M20" s="7"/>
      <c r="N20" s="80"/>
      <c r="O20" s="39"/>
      <c r="P20" s="7"/>
      <c r="Q20" s="7"/>
      <c r="R20" s="7"/>
      <c r="S20" s="7"/>
      <c r="T20" s="7"/>
      <c r="U20" s="7"/>
      <c r="V20" s="7"/>
      <c r="W20" s="7"/>
      <c r="X20" s="7"/>
      <c r="Y20" s="7"/>
      <c r="Z20" s="7"/>
      <c r="AA20" s="7"/>
      <c r="AB20" s="80"/>
      <c r="AC20" s="39"/>
      <c r="AD20" s="7"/>
      <c r="AE20" s="7"/>
      <c r="AF20" s="7"/>
      <c r="AG20" s="7"/>
      <c r="AH20" s="7"/>
      <c r="AI20" s="7"/>
      <c r="AJ20" s="7"/>
      <c r="AK20" s="7"/>
      <c r="AL20" s="7"/>
      <c r="AM20" s="7"/>
      <c r="AN20" s="7"/>
      <c r="AO20" s="7"/>
      <c r="AP20" s="80"/>
      <c r="AQ20" s="39"/>
      <c r="AR20"/>
      <c r="AS20"/>
      <c r="AT20"/>
      <c r="AU20"/>
      <c r="AV20"/>
      <c r="AW20"/>
      <c r="AX20"/>
      <c r="AY20"/>
      <c r="AZ20"/>
      <c r="BA20"/>
      <c r="BB20"/>
      <c r="BC20"/>
      <c r="BD20"/>
      <c r="BE20" s="39"/>
      <c r="BF20"/>
      <c r="BG20"/>
      <c r="BH20"/>
      <c r="BI20"/>
      <c r="BJ20"/>
      <c r="BK20"/>
      <c r="BL20"/>
      <c r="BM20"/>
      <c r="BN20"/>
      <c r="BO20"/>
      <c r="BP20"/>
      <c r="BQ20"/>
      <c r="BR20"/>
      <c r="BS20" s="39"/>
      <c r="BT20" s="32"/>
      <c r="BU20" s="32"/>
      <c r="BV20" s="32"/>
      <c r="BW20" s="32"/>
      <c r="BX20" s="32"/>
      <c r="BY20" s="32"/>
      <c r="BZ20" s="32"/>
      <c r="CA20" s="32"/>
      <c r="CB20" s="32"/>
      <c r="CC20" s="32"/>
      <c r="CD20" s="32"/>
      <c r="CE20" s="32"/>
      <c r="CF20" s="32"/>
      <c r="CG20" s="32"/>
      <c r="CH20" s="32"/>
      <c r="CI20" s="32"/>
      <c r="CJ20" s="32"/>
      <c r="CK20" s="32"/>
      <c r="CL20" s="32"/>
      <c r="CM20" s="32"/>
      <c r="CN20" s="32"/>
      <c r="CO20" s="32"/>
      <c r="CP20" s="32"/>
      <c r="CQ20" s="32"/>
      <c r="CR20" s="32"/>
      <c r="CS20" s="32"/>
      <c r="CT20" s="32"/>
      <c r="CU20" s="32"/>
      <c r="CV20" s="32"/>
      <c r="CW20" s="32"/>
      <c r="CX20" s="32"/>
      <c r="CY20" s="32"/>
      <c r="CZ20" s="32"/>
      <c r="DA20" s="32"/>
      <c r="DB20" s="32"/>
      <c r="DC20" s="32"/>
      <c r="DD20" s="32"/>
      <c r="DE20" s="32"/>
      <c r="DF20" s="32"/>
      <c r="DG20" s="32"/>
      <c r="DH20" s="32"/>
      <c r="DI20" s="32"/>
      <c r="DJ20" s="32"/>
      <c r="DK20" s="32"/>
      <c r="DL20" s="32"/>
      <c r="DM20" s="32"/>
      <c r="DN20" s="32"/>
      <c r="DO20" s="32"/>
      <c r="DP20" s="32"/>
      <c r="DQ20" s="32"/>
      <c r="DR20" s="32"/>
      <c r="DS20" s="32"/>
      <c r="DT20" s="32"/>
      <c r="DU20" s="32"/>
      <c r="DV20" s="32"/>
      <c r="DW20" s="32"/>
      <c r="DX20" s="32"/>
      <c r="DY20" s="32"/>
      <c r="DZ20" s="32"/>
      <c r="EA20" s="32"/>
      <c r="EB20" s="32"/>
      <c r="EC20" s="32"/>
      <c r="ED20" s="32"/>
      <c r="EE20" s="32"/>
      <c r="EF20" s="32"/>
      <c r="EG20" s="32"/>
      <c r="EH20" s="32"/>
      <c r="EI20" s="32"/>
      <c r="EJ20" s="32"/>
      <c r="EK20" s="32"/>
      <c r="EL20" s="32"/>
      <c r="EM20" s="32"/>
      <c r="EN20" s="32"/>
      <c r="EO20" s="32"/>
      <c r="EP20" s="32"/>
      <c r="EQ20" s="32"/>
      <c r="ER20" s="32"/>
      <c r="ES20" s="32"/>
      <c r="ET20" s="32"/>
      <c r="EU20" s="32"/>
      <c r="EV20" s="32"/>
      <c r="EW20" s="32"/>
      <c r="EX20" s="32"/>
      <c r="EY20" s="32"/>
    </row>
    <row r="21" spans="1:155" s="24" customFormat="1" x14ac:dyDescent="0.25">
      <c r="A21" s="115" t="s">
        <v>24</v>
      </c>
      <c r="B21" s="23"/>
      <c r="C21" s="23"/>
      <c r="D21" s="23"/>
      <c r="E21" s="23"/>
      <c r="F21" s="23"/>
      <c r="G21" s="23"/>
      <c r="H21" s="23"/>
      <c r="I21" s="23"/>
      <c r="J21" s="23"/>
      <c r="K21" s="23"/>
      <c r="L21" s="23"/>
      <c r="M21" s="23"/>
      <c r="N21" s="138">
        <f t="shared" ref="N21:N40" si="11">SUM(B21:M21)</f>
        <v>0</v>
      </c>
      <c r="O21" s="39"/>
      <c r="P21" s="45"/>
      <c r="Q21" s="44"/>
      <c r="R21" s="44"/>
      <c r="S21" s="44"/>
      <c r="T21" s="44"/>
      <c r="U21" s="45"/>
      <c r="V21" s="45"/>
      <c r="W21" s="45"/>
      <c r="X21" s="45"/>
      <c r="Y21" s="45"/>
      <c r="Z21" s="45"/>
      <c r="AA21" s="45"/>
      <c r="AB21" s="138">
        <f t="shared" ref="AB21:AB40" si="12">SUM(P21:AA21)</f>
        <v>0</v>
      </c>
      <c r="AC21" s="39"/>
      <c r="AD21" s="55"/>
      <c r="AE21" s="55"/>
      <c r="AF21" s="55"/>
      <c r="AG21" s="55"/>
      <c r="AH21" s="55"/>
      <c r="AI21" s="55"/>
      <c r="AJ21" s="55"/>
      <c r="AK21" s="55"/>
      <c r="AL21" s="55"/>
      <c r="AM21" s="55"/>
      <c r="AN21" s="55"/>
      <c r="AO21" s="55"/>
      <c r="AP21" s="138">
        <f t="shared" ref="AP21:AP40" si="13">SUM(AD21:AO21)</f>
        <v>0</v>
      </c>
      <c r="AQ21" s="39"/>
      <c r="AR21"/>
      <c r="AS21"/>
      <c r="AT21"/>
      <c r="AU21"/>
      <c r="AV21"/>
      <c r="AW21"/>
      <c r="AX21"/>
      <c r="AY21"/>
      <c r="AZ21"/>
      <c r="BA21"/>
      <c r="BB21"/>
      <c r="BC21"/>
      <c r="BD21"/>
      <c r="BE21" s="39"/>
      <c r="BF21"/>
      <c r="BG21"/>
      <c r="BH21"/>
      <c r="BI21"/>
      <c r="BJ21"/>
      <c r="BK21"/>
      <c r="BL21"/>
      <c r="BM21"/>
      <c r="BN21"/>
      <c r="BO21"/>
      <c r="BP21"/>
      <c r="BQ21"/>
      <c r="BR21"/>
      <c r="BS21" s="39"/>
      <c r="BT21" s="32"/>
      <c r="BU21" s="32"/>
      <c r="BV21" s="32"/>
      <c r="BW21" s="32"/>
      <c r="BX21" s="32"/>
      <c r="BY21" s="32"/>
      <c r="BZ21" s="32"/>
      <c r="CA21" s="32"/>
      <c r="CB21" s="32"/>
      <c r="CC21" s="32"/>
      <c r="CD21" s="32"/>
      <c r="CE21" s="32"/>
      <c r="CF21" s="32"/>
      <c r="CG21" s="32"/>
      <c r="CH21" s="32"/>
      <c r="CI21" s="32"/>
      <c r="CJ21" s="32"/>
      <c r="CK21" s="32"/>
      <c r="CL21" s="32"/>
      <c r="CM21" s="32"/>
      <c r="CN21" s="32"/>
      <c r="CO21" s="32"/>
      <c r="CP21" s="32"/>
      <c r="CQ21" s="32"/>
      <c r="CR21" s="32"/>
      <c r="CS21" s="32"/>
      <c r="CT21" s="32"/>
      <c r="CU21" s="32"/>
      <c r="CV21" s="32"/>
      <c r="CW21" s="32"/>
      <c r="CX21" s="32"/>
      <c r="CY21" s="32"/>
      <c r="CZ21" s="32"/>
      <c r="DA21" s="32"/>
      <c r="DB21" s="32"/>
      <c r="DC21" s="32"/>
      <c r="DD21" s="32"/>
      <c r="DE21" s="32"/>
      <c r="DF21" s="32"/>
      <c r="DG21" s="32"/>
      <c r="DH21" s="32"/>
      <c r="DI21" s="32"/>
      <c r="DJ21" s="32"/>
      <c r="DK21" s="32"/>
      <c r="DL21" s="32"/>
      <c r="DM21" s="32"/>
      <c r="DN21" s="32"/>
      <c r="DO21" s="32"/>
      <c r="DP21" s="32"/>
      <c r="DQ21" s="32"/>
      <c r="DR21" s="32"/>
      <c r="DS21" s="32"/>
      <c r="DT21" s="32"/>
      <c r="DU21" s="32"/>
      <c r="DV21" s="32"/>
      <c r="DW21" s="32"/>
      <c r="DX21" s="32"/>
      <c r="DY21" s="32"/>
      <c r="DZ21" s="32"/>
      <c r="EA21" s="32"/>
      <c r="EB21" s="32"/>
      <c r="EC21" s="32"/>
      <c r="ED21" s="32"/>
      <c r="EE21" s="32"/>
      <c r="EF21" s="32"/>
      <c r="EG21" s="32"/>
      <c r="EH21" s="32"/>
      <c r="EI21" s="32"/>
      <c r="EJ21" s="32"/>
      <c r="EK21" s="32"/>
      <c r="EL21" s="32"/>
      <c r="EM21" s="32"/>
      <c r="EN21" s="32"/>
      <c r="EO21" s="32"/>
      <c r="EP21" s="32"/>
      <c r="EQ21" s="32"/>
      <c r="ER21" s="32"/>
      <c r="ES21" s="32"/>
      <c r="ET21" s="32"/>
      <c r="EU21" s="32"/>
      <c r="EV21" s="32"/>
      <c r="EW21" s="32"/>
      <c r="EX21" s="32"/>
      <c r="EY21" s="32"/>
    </row>
    <row r="22" spans="1:155" s="24" customFormat="1" x14ac:dyDescent="0.25">
      <c r="A22" s="115" t="s">
        <v>9</v>
      </c>
      <c r="B22" s="23"/>
      <c r="C22" s="23"/>
      <c r="D22" s="23"/>
      <c r="E22" s="23"/>
      <c r="F22" s="23"/>
      <c r="G22" s="23"/>
      <c r="H22" s="23"/>
      <c r="I22" s="23"/>
      <c r="J22" s="23"/>
      <c r="K22" s="23"/>
      <c r="L22" s="23"/>
      <c r="M22" s="23"/>
      <c r="N22" s="138">
        <f t="shared" si="11"/>
        <v>0</v>
      </c>
      <c r="O22" s="39"/>
      <c r="P22" s="45"/>
      <c r="Q22" s="45"/>
      <c r="R22" s="45"/>
      <c r="S22" s="45"/>
      <c r="T22" s="45"/>
      <c r="U22" s="45"/>
      <c r="V22" s="45"/>
      <c r="W22" s="45"/>
      <c r="X22" s="45"/>
      <c r="Y22" s="45"/>
      <c r="Z22" s="45"/>
      <c r="AA22" s="45"/>
      <c r="AB22" s="138">
        <f t="shared" si="12"/>
        <v>0</v>
      </c>
      <c r="AC22" s="39"/>
      <c r="AD22" s="55"/>
      <c r="AE22" s="55"/>
      <c r="AF22" s="55"/>
      <c r="AG22" s="55"/>
      <c r="AH22" s="55"/>
      <c r="AI22" s="55"/>
      <c r="AJ22" s="55"/>
      <c r="AK22" s="55"/>
      <c r="AL22" s="55"/>
      <c r="AM22" s="55"/>
      <c r="AN22" s="55"/>
      <c r="AO22" s="55"/>
      <c r="AP22" s="138">
        <f t="shared" si="13"/>
        <v>0</v>
      </c>
      <c r="AQ22" s="39"/>
      <c r="AR22"/>
      <c r="AS22"/>
      <c r="AT22"/>
      <c r="AU22"/>
      <c r="AV22"/>
      <c r="AW22"/>
      <c r="AX22"/>
      <c r="AY22"/>
      <c r="AZ22"/>
      <c r="BA22"/>
      <c r="BB22"/>
      <c r="BC22"/>
      <c r="BD22"/>
      <c r="BE22" s="39"/>
      <c r="BF22"/>
      <c r="BG22"/>
      <c r="BH22"/>
      <c r="BI22"/>
      <c r="BJ22"/>
      <c r="BK22"/>
      <c r="BL22"/>
      <c r="BM22"/>
      <c r="BN22"/>
      <c r="BO22"/>
      <c r="BP22"/>
      <c r="BQ22"/>
      <c r="BR22"/>
      <c r="BS22" s="39"/>
      <c r="BT22" s="32"/>
      <c r="BU22" s="32"/>
      <c r="BV22" s="32"/>
      <c r="BW22" s="32"/>
      <c r="BX22" s="32"/>
      <c r="BY22" s="32"/>
      <c r="BZ22" s="32"/>
      <c r="CA22" s="32"/>
      <c r="CB22" s="32"/>
      <c r="CC22" s="32"/>
      <c r="CD22" s="32"/>
      <c r="CE22" s="32"/>
      <c r="CF22" s="32"/>
      <c r="CG22" s="32"/>
      <c r="CH22" s="32"/>
      <c r="CI22" s="32"/>
      <c r="CJ22" s="32"/>
      <c r="CK22" s="32"/>
      <c r="CL22" s="32"/>
      <c r="CM22" s="32"/>
      <c r="CN22" s="32"/>
      <c r="CO22" s="32"/>
      <c r="CP22" s="32"/>
      <c r="CQ22" s="32"/>
      <c r="CR22" s="32"/>
      <c r="CS22" s="32"/>
      <c r="CT22" s="32"/>
      <c r="CU22" s="32"/>
      <c r="CV22" s="32"/>
      <c r="CW22" s="32"/>
      <c r="CX22" s="32"/>
      <c r="CY22" s="32"/>
      <c r="CZ22" s="32"/>
      <c r="DA22" s="32"/>
      <c r="DB22" s="32"/>
      <c r="DC22" s="32"/>
      <c r="DD22" s="32"/>
      <c r="DE22" s="32"/>
      <c r="DF22" s="32"/>
      <c r="DG22" s="32"/>
      <c r="DH22" s="32"/>
      <c r="DI22" s="32"/>
      <c r="DJ22" s="32"/>
      <c r="DK22" s="32"/>
      <c r="DL22" s="32"/>
      <c r="DM22" s="32"/>
      <c r="DN22" s="32"/>
      <c r="DO22" s="32"/>
      <c r="DP22" s="32"/>
      <c r="DQ22" s="32"/>
      <c r="DR22" s="32"/>
      <c r="DS22" s="32"/>
      <c r="DT22" s="32"/>
      <c r="DU22" s="32"/>
      <c r="DV22" s="32"/>
      <c r="DW22" s="32"/>
      <c r="DX22" s="32"/>
      <c r="DY22" s="32"/>
      <c r="DZ22" s="32"/>
      <c r="EA22" s="32"/>
      <c r="EB22" s="32"/>
      <c r="EC22" s="32"/>
      <c r="ED22" s="32"/>
      <c r="EE22" s="32"/>
      <c r="EF22" s="32"/>
      <c r="EG22" s="32"/>
      <c r="EH22" s="32"/>
      <c r="EI22" s="32"/>
      <c r="EJ22" s="32"/>
      <c r="EK22" s="32"/>
      <c r="EL22" s="32"/>
      <c r="EM22" s="32"/>
      <c r="EN22" s="32"/>
      <c r="EO22" s="32"/>
      <c r="EP22" s="32"/>
      <c r="EQ22" s="32"/>
      <c r="ER22" s="32"/>
      <c r="ES22" s="32"/>
      <c r="ET22" s="32"/>
      <c r="EU22" s="32"/>
      <c r="EV22" s="32"/>
      <c r="EW22" s="32"/>
      <c r="EX22" s="32"/>
      <c r="EY22" s="32"/>
    </row>
    <row r="23" spans="1:155" s="24" customFormat="1" x14ac:dyDescent="0.25">
      <c r="A23" s="115" t="s">
        <v>87</v>
      </c>
      <c r="B23" s="23"/>
      <c r="C23" s="23"/>
      <c r="D23" s="23"/>
      <c r="E23" s="23"/>
      <c r="F23" s="23"/>
      <c r="G23" s="23"/>
      <c r="H23" s="23"/>
      <c r="I23" s="23"/>
      <c r="J23" s="23"/>
      <c r="K23" s="23"/>
      <c r="L23" s="23"/>
      <c r="M23" s="23"/>
      <c r="N23" s="138">
        <f t="shared" si="11"/>
        <v>0</v>
      </c>
      <c r="O23" s="39"/>
      <c r="P23" s="45"/>
      <c r="Q23" s="45"/>
      <c r="R23" s="45"/>
      <c r="S23" s="45"/>
      <c r="T23" s="45"/>
      <c r="U23" s="45"/>
      <c r="V23" s="45"/>
      <c r="W23" s="45"/>
      <c r="X23" s="45"/>
      <c r="Y23" s="45"/>
      <c r="Z23" s="45"/>
      <c r="AA23" s="45"/>
      <c r="AB23" s="138">
        <f t="shared" si="12"/>
        <v>0</v>
      </c>
      <c r="AC23" s="39"/>
      <c r="AD23" s="55"/>
      <c r="AE23" s="55"/>
      <c r="AF23" s="55"/>
      <c r="AG23" s="55"/>
      <c r="AH23" s="55"/>
      <c r="AI23" s="55"/>
      <c r="AJ23" s="55"/>
      <c r="AK23" s="55"/>
      <c r="AL23" s="55"/>
      <c r="AM23" s="55"/>
      <c r="AN23" s="55"/>
      <c r="AO23" s="55"/>
      <c r="AP23" s="138">
        <f t="shared" si="13"/>
        <v>0</v>
      </c>
      <c r="AQ23" s="39"/>
      <c r="AR23"/>
      <c r="AS23"/>
      <c r="AT23"/>
      <c r="AU23"/>
      <c r="AV23"/>
      <c r="AW23"/>
      <c r="AX23"/>
      <c r="AY23"/>
      <c r="AZ23"/>
      <c r="BA23"/>
      <c r="BB23"/>
      <c r="BC23"/>
      <c r="BD23"/>
      <c r="BE23" s="39"/>
      <c r="BF23"/>
      <c r="BG23"/>
      <c r="BH23"/>
      <c r="BI23"/>
      <c r="BJ23"/>
      <c r="BK23"/>
      <c r="BL23"/>
      <c r="BM23"/>
      <c r="BN23"/>
      <c r="BO23"/>
      <c r="BP23"/>
      <c r="BQ23"/>
      <c r="BR23"/>
      <c r="BS23" s="39"/>
      <c r="BT23" s="32"/>
      <c r="BU23" s="32"/>
      <c r="BV23" s="32"/>
      <c r="BW23" s="32"/>
      <c r="BX23" s="32"/>
      <c r="BY23" s="32"/>
      <c r="BZ23" s="32"/>
      <c r="CA23" s="32"/>
      <c r="CB23" s="32"/>
      <c r="CC23" s="32"/>
      <c r="CD23" s="32"/>
      <c r="CE23" s="32"/>
      <c r="CF23" s="32"/>
      <c r="CG23" s="32"/>
      <c r="CH23" s="32"/>
      <c r="CI23" s="32"/>
      <c r="CJ23" s="32"/>
      <c r="CK23" s="32"/>
      <c r="CL23" s="32"/>
      <c r="CM23" s="32"/>
      <c r="CN23" s="32"/>
      <c r="CO23" s="32"/>
      <c r="CP23" s="32"/>
      <c r="CQ23" s="32"/>
      <c r="CR23" s="32"/>
      <c r="CS23" s="32"/>
      <c r="CT23" s="32"/>
      <c r="CU23" s="32"/>
      <c r="CV23" s="32"/>
      <c r="CW23" s="32"/>
      <c r="CX23" s="32"/>
      <c r="CY23" s="32"/>
      <c r="CZ23" s="32"/>
      <c r="DA23" s="32"/>
      <c r="DB23" s="32"/>
      <c r="DC23" s="32"/>
      <c r="DD23" s="32"/>
      <c r="DE23" s="32"/>
      <c r="DF23" s="32"/>
      <c r="DG23" s="32"/>
      <c r="DH23" s="32"/>
      <c r="DI23" s="32"/>
      <c r="DJ23" s="32"/>
      <c r="DK23" s="32"/>
      <c r="DL23" s="32"/>
      <c r="DM23" s="32"/>
      <c r="DN23" s="32"/>
      <c r="DO23" s="32"/>
      <c r="DP23" s="32"/>
      <c r="DQ23" s="32"/>
      <c r="DR23" s="32"/>
      <c r="DS23" s="32"/>
      <c r="DT23" s="32"/>
      <c r="DU23" s="32"/>
      <c r="DV23" s="32"/>
      <c r="DW23" s="32"/>
      <c r="DX23" s="32"/>
      <c r="DY23" s="32"/>
      <c r="DZ23" s="32"/>
      <c r="EA23" s="32"/>
      <c r="EB23" s="32"/>
      <c r="EC23" s="32"/>
      <c r="ED23" s="32"/>
      <c r="EE23" s="32"/>
      <c r="EF23" s="32"/>
      <c r="EG23" s="32"/>
      <c r="EH23" s="32"/>
      <c r="EI23" s="32"/>
      <c r="EJ23" s="32"/>
      <c r="EK23" s="32"/>
      <c r="EL23" s="32"/>
      <c r="EM23" s="32"/>
      <c r="EN23" s="32"/>
      <c r="EO23" s="32"/>
      <c r="EP23" s="32"/>
      <c r="EQ23" s="32"/>
      <c r="ER23" s="32"/>
      <c r="ES23" s="32"/>
      <c r="ET23" s="32"/>
      <c r="EU23" s="32"/>
      <c r="EV23" s="32"/>
      <c r="EW23" s="32"/>
      <c r="EX23" s="32"/>
      <c r="EY23" s="32"/>
    </row>
    <row r="24" spans="1:155" s="24" customFormat="1" x14ac:dyDescent="0.25">
      <c r="A24" s="115" t="s">
        <v>10</v>
      </c>
      <c r="B24" s="23"/>
      <c r="C24" s="23"/>
      <c r="D24" s="23"/>
      <c r="E24" s="23"/>
      <c r="F24" s="23"/>
      <c r="G24" s="23"/>
      <c r="H24" s="23"/>
      <c r="I24" s="23"/>
      <c r="J24" s="23"/>
      <c r="K24" s="23"/>
      <c r="L24" s="23"/>
      <c r="M24" s="23"/>
      <c r="N24" s="138">
        <f t="shared" si="11"/>
        <v>0</v>
      </c>
      <c r="O24" s="39"/>
      <c r="P24" s="45"/>
      <c r="Q24" s="45"/>
      <c r="R24" s="45"/>
      <c r="S24" s="45"/>
      <c r="T24" s="45"/>
      <c r="U24" s="45"/>
      <c r="V24" s="45"/>
      <c r="W24" s="45"/>
      <c r="X24" s="45"/>
      <c r="Y24" s="45"/>
      <c r="Z24" s="45"/>
      <c r="AA24" s="45"/>
      <c r="AB24" s="138">
        <f t="shared" si="12"/>
        <v>0</v>
      </c>
      <c r="AC24" s="39"/>
      <c r="AD24" s="55"/>
      <c r="AE24" s="55"/>
      <c r="AF24" s="55"/>
      <c r="AG24" s="55"/>
      <c r="AH24" s="55"/>
      <c r="AI24" s="55"/>
      <c r="AJ24" s="55"/>
      <c r="AK24" s="55"/>
      <c r="AL24" s="55"/>
      <c r="AM24" s="55"/>
      <c r="AN24" s="55"/>
      <c r="AO24" s="55"/>
      <c r="AP24" s="138">
        <f t="shared" si="13"/>
        <v>0</v>
      </c>
      <c r="AQ24" s="39"/>
      <c r="AR24"/>
      <c r="AS24"/>
      <c r="AT24"/>
      <c r="AU24"/>
      <c r="AV24"/>
      <c r="AW24"/>
      <c r="AX24"/>
      <c r="AY24"/>
      <c r="AZ24"/>
      <c r="BA24"/>
      <c r="BB24"/>
      <c r="BC24"/>
      <c r="BD24"/>
      <c r="BE24" s="39"/>
      <c r="BF24"/>
      <c r="BG24"/>
      <c r="BH24"/>
      <c r="BI24"/>
      <c r="BJ24"/>
      <c r="BK24"/>
      <c r="BL24"/>
      <c r="BM24"/>
      <c r="BN24"/>
      <c r="BO24"/>
      <c r="BP24"/>
      <c r="BQ24"/>
      <c r="BR24"/>
      <c r="BS24" s="39"/>
      <c r="BT24" s="32"/>
      <c r="BU24" s="32"/>
      <c r="BV24" s="32"/>
      <c r="BW24" s="32"/>
      <c r="BX24" s="32"/>
      <c r="BY24" s="32"/>
      <c r="BZ24" s="32"/>
      <c r="CA24" s="32"/>
      <c r="CB24" s="32"/>
      <c r="CC24" s="32"/>
      <c r="CD24" s="32"/>
      <c r="CE24" s="32"/>
      <c r="CF24" s="32"/>
      <c r="CG24" s="32"/>
      <c r="CH24" s="32"/>
      <c r="CI24" s="32"/>
      <c r="CJ24" s="32"/>
      <c r="CK24" s="32"/>
      <c r="CL24" s="32"/>
      <c r="CM24" s="32"/>
      <c r="CN24" s="32"/>
      <c r="CO24" s="32"/>
      <c r="CP24" s="32"/>
      <c r="CQ24" s="32"/>
      <c r="CR24" s="32"/>
      <c r="CS24" s="32"/>
      <c r="CT24" s="32"/>
      <c r="CU24" s="32"/>
      <c r="CV24" s="32"/>
      <c r="CW24" s="32"/>
      <c r="CX24" s="32"/>
      <c r="CY24" s="32"/>
      <c r="CZ24" s="32"/>
      <c r="DA24" s="32"/>
      <c r="DB24" s="32"/>
      <c r="DC24" s="32"/>
      <c r="DD24" s="32"/>
      <c r="DE24" s="32"/>
      <c r="DF24" s="32"/>
      <c r="DG24" s="32"/>
      <c r="DH24" s="32"/>
      <c r="DI24" s="32"/>
      <c r="DJ24" s="32"/>
      <c r="DK24" s="32"/>
      <c r="DL24" s="32"/>
      <c r="DM24" s="32"/>
      <c r="DN24" s="32"/>
      <c r="DO24" s="32"/>
      <c r="DP24" s="32"/>
      <c r="DQ24" s="32"/>
      <c r="DR24" s="32"/>
      <c r="DS24" s="32"/>
      <c r="DT24" s="32"/>
      <c r="DU24" s="32"/>
      <c r="DV24" s="32"/>
      <c r="DW24" s="32"/>
      <c r="DX24" s="32"/>
      <c r="DY24" s="32"/>
      <c r="DZ24" s="32"/>
      <c r="EA24" s="32"/>
      <c r="EB24" s="32"/>
      <c r="EC24" s="32"/>
      <c r="ED24" s="32"/>
      <c r="EE24" s="32"/>
      <c r="EF24" s="32"/>
      <c r="EG24" s="32"/>
      <c r="EH24" s="32"/>
      <c r="EI24" s="32"/>
      <c r="EJ24" s="32"/>
      <c r="EK24" s="32"/>
      <c r="EL24" s="32"/>
      <c r="EM24" s="32"/>
      <c r="EN24" s="32"/>
      <c r="EO24" s="32"/>
      <c r="EP24" s="32"/>
      <c r="EQ24" s="32"/>
      <c r="ER24" s="32"/>
      <c r="ES24" s="32"/>
      <c r="ET24" s="32"/>
      <c r="EU24" s="32"/>
      <c r="EV24" s="32"/>
      <c r="EW24" s="32"/>
      <c r="EX24" s="32"/>
      <c r="EY24" s="32"/>
    </row>
    <row r="25" spans="1:155" s="24" customFormat="1" x14ac:dyDescent="0.25">
      <c r="A25" s="115" t="s">
        <v>11</v>
      </c>
      <c r="B25" s="23"/>
      <c r="C25" s="23"/>
      <c r="D25" s="23"/>
      <c r="E25" s="23"/>
      <c r="F25" s="23"/>
      <c r="G25" s="23"/>
      <c r="H25" s="23"/>
      <c r="I25" s="23"/>
      <c r="J25" s="23"/>
      <c r="K25" s="23"/>
      <c r="L25" s="23"/>
      <c r="M25" s="23"/>
      <c r="N25" s="138">
        <f t="shared" si="11"/>
        <v>0</v>
      </c>
      <c r="O25" s="39"/>
      <c r="P25" s="45"/>
      <c r="Q25" s="45"/>
      <c r="R25" s="45"/>
      <c r="S25" s="45"/>
      <c r="T25" s="45"/>
      <c r="U25" s="45"/>
      <c r="V25" s="45"/>
      <c r="W25" s="45"/>
      <c r="X25" s="45"/>
      <c r="Y25" s="45"/>
      <c r="Z25" s="45"/>
      <c r="AA25" s="45"/>
      <c r="AB25" s="138">
        <f t="shared" si="12"/>
        <v>0</v>
      </c>
      <c r="AC25" s="39"/>
      <c r="AD25" s="55"/>
      <c r="AE25" s="55"/>
      <c r="AF25" s="55"/>
      <c r="AG25" s="55"/>
      <c r="AH25" s="55"/>
      <c r="AI25" s="55"/>
      <c r="AJ25" s="55"/>
      <c r="AK25" s="55"/>
      <c r="AL25" s="55"/>
      <c r="AM25" s="55"/>
      <c r="AN25" s="55"/>
      <c r="AO25" s="55"/>
      <c r="AP25" s="138">
        <f t="shared" si="13"/>
        <v>0</v>
      </c>
      <c r="AQ25" s="39"/>
      <c r="AR25"/>
      <c r="AS25"/>
      <c r="AT25"/>
      <c r="AU25"/>
      <c r="AV25"/>
      <c r="AW25"/>
      <c r="AX25"/>
      <c r="AY25"/>
      <c r="AZ25"/>
      <c r="BA25"/>
      <c r="BB25"/>
      <c r="BC25"/>
      <c r="BD25"/>
      <c r="BE25" s="39"/>
      <c r="BF25"/>
      <c r="BG25"/>
      <c r="BH25"/>
      <c r="BI25"/>
      <c r="BJ25"/>
      <c r="BK25"/>
      <c r="BL25"/>
      <c r="BM25"/>
      <c r="BN25"/>
      <c r="BO25"/>
      <c r="BP25"/>
      <c r="BQ25"/>
      <c r="BR25"/>
      <c r="BS25" s="39"/>
      <c r="BT25" s="32"/>
      <c r="BU25" s="32"/>
      <c r="BV25" s="32"/>
      <c r="BW25" s="32"/>
      <c r="BX25" s="32"/>
      <c r="BY25" s="32"/>
      <c r="BZ25" s="32"/>
      <c r="CA25" s="32"/>
      <c r="CB25" s="32"/>
      <c r="CC25" s="32"/>
      <c r="CD25" s="32"/>
      <c r="CE25" s="32"/>
      <c r="CF25" s="32"/>
      <c r="CG25" s="32"/>
      <c r="CH25" s="32"/>
      <c r="CI25" s="32"/>
      <c r="CJ25" s="32"/>
      <c r="CK25" s="32"/>
      <c r="CL25" s="32"/>
      <c r="CM25" s="32"/>
      <c r="CN25" s="32"/>
      <c r="CO25" s="32"/>
      <c r="CP25" s="32"/>
      <c r="CQ25" s="32"/>
      <c r="CR25" s="32"/>
      <c r="CS25" s="32"/>
      <c r="CT25" s="32"/>
      <c r="CU25" s="32"/>
      <c r="CV25" s="32"/>
      <c r="CW25" s="32"/>
      <c r="CX25" s="32"/>
      <c r="CY25" s="32"/>
      <c r="CZ25" s="32"/>
      <c r="DA25" s="32"/>
      <c r="DB25" s="32"/>
      <c r="DC25" s="32"/>
      <c r="DD25" s="32"/>
      <c r="DE25" s="32"/>
      <c r="DF25" s="32"/>
      <c r="DG25" s="32"/>
      <c r="DH25" s="32"/>
      <c r="DI25" s="32"/>
      <c r="DJ25" s="32"/>
      <c r="DK25" s="32"/>
      <c r="DL25" s="32"/>
      <c r="DM25" s="32"/>
      <c r="DN25" s="32"/>
      <c r="DO25" s="32"/>
      <c r="DP25" s="32"/>
      <c r="DQ25" s="32"/>
      <c r="DR25" s="32"/>
      <c r="DS25" s="32"/>
      <c r="DT25" s="32"/>
      <c r="DU25" s="32"/>
      <c r="DV25" s="32"/>
      <c r="DW25" s="32"/>
      <c r="DX25" s="32"/>
      <c r="DY25" s="32"/>
      <c r="DZ25" s="32"/>
      <c r="EA25" s="32"/>
      <c r="EB25" s="32"/>
      <c r="EC25" s="32"/>
      <c r="ED25" s="32"/>
      <c r="EE25" s="32"/>
      <c r="EF25" s="32"/>
      <c r="EG25" s="32"/>
      <c r="EH25" s="32"/>
      <c r="EI25" s="32"/>
      <c r="EJ25" s="32"/>
      <c r="EK25" s="32"/>
      <c r="EL25" s="32"/>
      <c r="EM25" s="32"/>
      <c r="EN25" s="32"/>
      <c r="EO25" s="32"/>
      <c r="EP25" s="32"/>
      <c r="EQ25" s="32"/>
      <c r="ER25" s="32"/>
      <c r="ES25" s="32"/>
      <c r="ET25" s="32"/>
      <c r="EU25" s="32"/>
      <c r="EV25" s="32"/>
      <c r="EW25" s="32"/>
      <c r="EX25" s="32"/>
      <c r="EY25" s="32"/>
    </row>
    <row r="26" spans="1:155" s="24" customFormat="1" x14ac:dyDescent="0.25">
      <c r="A26" s="115" t="s">
        <v>12</v>
      </c>
      <c r="B26" s="23"/>
      <c r="C26" s="23"/>
      <c r="D26" s="23"/>
      <c r="E26" s="23"/>
      <c r="F26" s="23"/>
      <c r="G26" s="23"/>
      <c r="H26" s="23"/>
      <c r="I26" s="23"/>
      <c r="J26" s="23"/>
      <c r="K26" s="23"/>
      <c r="L26" s="23"/>
      <c r="M26" s="23"/>
      <c r="N26" s="138">
        <f t="shared" si="11"/>
        <v>0</v>
      </c>
      <c r="O26" s="39"/>
      <c r="P26" s="45"/>
      <c r="Q26" s="45"/>
      <c r="R26" s="45"/>
      <c r="S26" s="45"/>
      <c r="T26" s="45"/>
      <c r="U26" s="45"/>
      <c r="V26" s="45"/>
      <c r="W26" s="45"/>
      <c r="X26" s="45"/>
      <c r="Y26" s="45"/>
      <c r="Z26" s="45"/>
      <c r="AA26" s="45"/>
      <c r="AB26" s="138">
        <f t="shared" si="12"/>
        <v>0</v>
      </c>
      <c r="AC26" s="39"/>
      <c r="AD26" s="55"/>
      <c r="AE26" s="55"/>
      <c r="AF26" s="55"/>
      <c r="AG26" s="55"/>
      <c r="AH26" s="55"/>
      <c r="AI26" s="55"/>
      <c r="AJ26" s="55"/>
      <c r="AK26" s="55"/>
      <c r="AL26" s="55"/>
      <c r="AM26" s="55"/>
      <c r="AN26" s="55"/>
      <c r="AO26" s="55"/>
      <c r="AP26" s="138">
        <f t="shared" si="13"/>
        <v>0</v>
      </c>
      <c r="AQ26" s="39"/>
      <c r="AR26"/>
      <c r="AS26"/>
      <c r="AT26"/>
      <c r="AU26"/>
      <c r="AV26"/>
      <c r="AW26"/>
      <c r="AX26"/>
      <c r="AY26"/>
      <c r="AZ26"/>
      <c r="BA26"/>
      <c r="BB26"/>
      <c r="BC26"/>
      <c r="BD26"/>
      <c r="BE26" s="39"/>
      <c r="BF26"/>
      <c r="BG26"/>
      <c r="BH26"/>
      <c r="BI26"/>
      <c r="BJ26"/>
      <c r="BK26"/>
      <c r="BL26"/>
      <c r="BM26"/>
      <c r="BN26"/>
      <c r="BO26"/>
      <c r="BP26"/>
      <c r="BQ26"/>
      <c r="BR26"/>
      <c r="BS26" s="39"/>
      <c r="BT26" s="32"/>
      <c r="BU26" s="32"/>
      <c r="BV26" s="32"/>
      <c r="BW26" s="32"/>
      <c r="BX26" s="32"/>
      <c r="BY26" s="32"/>
      <c r="BZ26" s="32"/>
      <c r="CA26" s="32"/>
      <c r="CB26" s="32"/>
      <c r="CC26" s="32"/>
      <c r="CD26" s="32"/>
      <c r="CE26" s="32"/>
      <c r="CF26" s="32"/>
      <c r="CG26" s="32"/>
      <c r="CH26" s="32"/>
      <c r="CI26" s="32"/>
      <c r="CJ26" s="32"/>
      <c r="CK26" s="32"/>
      <c r="CL26" s="32"/>
      <c r="CM26" s="32"/>
      <c r="CN26" s="32"/>
      <c r="CO26" s="32"/>
      <c r="CP26" s="32"/>
      <c r="CQ26" s="32"/>
      <c r="CR26" s="32"/>
      <c r="CS26" s="32"/>
      <c r="CT26" s="32"/>
      <c r="CU26" s="32"/>
      <c r="CV26" s="32"/>
      <c r="CW26" s="32"/>
      <c r="CX26" s="32"/>
      <c r="CY26" s="32"/>
      <c r="CZ26" s="32"/>
      <c r="DA26" s="32"/>
      <c r="DB26" s="32"/>
      <c r="DC26" s="32"/>
      <c r="DD26" s="32"/>
      <c r="DE26" s="32"/>
      <c r="DF26" s="32"/>
      <c r="DG26" s="32"/>
      <c r="DH26" s="32"/>
      <c r="DI26" s="32"/>
      <c r="DJ26" s="32"/>
      <c r="DK26" s="32"/>
      <c r="DL26" s="32"/>
      <c r="DM26" s="32"/>
      <c r="DN26" s="32"/>
      <c r="DO26" s="32"/>
      <c r="DP26" s="32"/>
      <c r="DQ26" s="32"/>
      <c r="DR26" s="32"/>
      <c r="DS26" s="32"/>
      <c r="DT26" s="32"/>
      <c r="DU26" s="32"/>
      <c r="DV26" s="32"/>
      <c r="DW26" s="32"/>
      <c r="DX26" s="32"/>
      <c r="DY26" s="32"/>
      <c r="DZ26" s="32"/>
      <c r="EA26" s="32"/>
      <c r="EB26" s="32"/>
      <c r="EC26" s="32"/>
      <c r="ED26" s="32"/>
      <c r="EE26" s="32"/>
      <c r="EF26" s="32"/>
      <c r="EG26" s="32"/>
      <c r="EH26" s="32"/>
      <c r="EI26" s="32"/>
      <c r="EJ26" s="32"/>
      <c r="EK26" s="32"/>
      <c r="EL26" s="32"/>
      <c r="EM26" s="32"/>
      <c r="EN26" s="32"/>
      <c r="EO26" s="32"/>
      <c r="EP26" s="32"/>
      <c r="EQ26" s="32"/>
      <c r="ER26" s="32"/>
      <c r="ES26" s="32"/>
      <c r="ET26" s="32"/>
      <c r="EU26" s="32"/>
      <c r="EV26" s="32"/>
      <c r="EW26" s="32"/>
      <c r="EX26" s="32"/>
      <c r="EY26" s="32"/>
    </row>
    <row r="27" spans="1:155" s="24" customFormat="1" x14ac:dyDescent="0.25">
      <c r="A27" s="115" t="s">
        <v>13</v>
      </c>
      <c r="B27" s="23"/>
      <c r="C27" s="23"/>
      <c r="D27" s="23"/>
      <c r="E27" s="23"/>
      <c r="F27" s="23"/>
      <c r="G27" s="23"/>
      <c r="H27" s="23"/>
      <c r="I27" s="23"/>
      <c r="J27" s="23"/>
      <c r="K27" s="23"/>
      <c r="L27" s="23"/>
      <c r="M27" s="23"/>
      <c r="N27" s="138">
        <f t="shared" si="11"/>
        <v>0</v>
      </c>
      <c r="O27" s="39"/>
      <c r="P27" s="45"/>
      <c r="Q27" s="45"/>
      <c r="R27" s="45"/>
      <c r="S27" s="45"/>
      <c r="T27" s="45"/>
      <c r="U27" s="45"/>
      <c r="V27" s="45"/>
      <c r="W27" s="45"/>
      <c r="X27" s="45"/>
      <c r="Y27" s="45"/>
      <c r="Z27" s="45"/>
      <c r="AA27" s="45"/>
      <c r="AB27" s="138">
        <f t="shared" si="12"/>
        <v>0</v>
      </c>
      <c r="AC27" s="39"/>
      <c r="AD27" s="55"/>
      <c r="AE27" s="55"/>
      <c r="AF27" s="55"/>
      <c r="AG27" s="55"/>
      <c r="AH27" s="55"/>
      <c r="AI27" s="55"/>
      <c r="AJ27" s="55"/>
      <c r="AK27" s="55"/>
      <c r="AL27" s="55"/>
      <c r="AM27" s="55"/>
      <c r="AN27" s="55"/>
      <c r="AO27" s="55"/>
      <c r="AP27" s="138">
        <f t="shared" si="13"/>
        <v>0</v>
      </c>
      <c r="AQ27" s="39"/>
      <c r="AR27"/>
      <c r="AS27"/>
      <c r="AT27"/>
      <c r="AU27"/>
      <c r="AV27"/>
      <c r="AW27"/>
      <c r="AX27"/>
      <c r="AY27"/>
      <c r="AZ27"/>
      <c r="BA27"/>
      <c r="BB27"/>
      <c r="BC27"/>
      <c r="BD27"/>
      <c r="BE27" s="39"/>
      <c r="BF27"/>
      <c r="BG27"/>
      <c r="BH27"/>
      <c r="BI27"/>
      <c r="BJ27"/>
      <c r="BK27"/>
      <c r="BL27"/>
      <c r="BM27"/>
      <c r="BN27"/>
      <c r="BO27"/>
      <c r="BP27"/>
      <c r="BQ27"/>
      <c r="BR27"/>
      <c r="BS27" s="39"/>
      <c r="BT27" s="32"/>
      <c r="BU27" s="32"/>
      <c r="BV27" s="32"/>
      <c r="BW27" s="32"/>
      <c r="BX27" s="32"/>
      <c r="BY27" s="32"/>
      <c r="BZ27" s="32"/>
      <c r="CA27" s="32"/>
      <c r="CB27" s="32"/>
      <c r="CC27" s="32"/>
      <c r="CD27" s="32"/>
      <c r="CE27" s="32"/>
      <c r="CF27" s="32"/>
      <c r="CG27" s="32"/>
      <c r="CH27" s="32"/>
      <c r="CI27" s="32"/>
      <c r="CJ27" s="32"/>
      <c r="CK27" s="32"/>
      <c r="CL27" s="32"/>
      <c r="CM27" s="32"/>
      <c r="CN27" s="32"/>
      <c r="CO27" s="32"/>
      <c r="CP27" s="32"/>
      <c r="CQ27" s="32"/>
      <c r="CR27" s="32"/>
      <c r="CS27" s="32"/>
      <c r="CT27" s="32"/>
      <c r="CU27" s="32"/>
      <c r="CV27" s="32"/>
      <c r="CW27" s="32"/>
      <c r="CX27" s="32"/>
      <c r="CY27" s="32"/>
      <c r="CZ27" s="32"/>
      <c r="DA27" s="32"/>
      <c r="DB27" s="32"/>
      <c r="DC27" s="32"/>
      <c r="DD27" s="32"/>
      <c r="DE27" s="32"/>
      <c r="DF27" s="32"/>
      <c r="DG27" s="32"/>
      <c r="DH27" s="32"/>
      <c r="DI27" s="32"/>
      <c r="DJ27" s="32"/>
      <c r="DK27" s="32"/>
      <c r="DL27" s="32"/>
      <c r="DM27" s="32"/>
      <c r="DN27" s="32"/>
      <c r="DO27" s="32"/>
      <c r="DP27" s="32"/>
      <c r="DQ27" s="32"/>
      <c r="DR27" s="32"/>
      <c r="DS27" s="32"/>
      <c r="DT27" s="32"/>
      <c r="DU27" s="32"/>
      <c r="DV27" s="32"/>
      <c r="DW27" s="32"/>
      <c r="DX27" s="32"/>
      <c r="DY27" s="32"/>
      <c r="DZ27" s="32"/>
      <c r="EA27" s="32"/>
      <c r="EB27" s="32"/>
      <c r="EC27" s="32"/>
      <c r="ED27" s="32"/>
      <c r="EE27" s="32"/>
      <c r="EF27" s="32"/>
      <c r="EG27" s="32"/>
      <c r="EH27" s="32"/>
      <c r="EI27" s="32"/>
      <c r="EJ27" s="32"/>
      <c r="EK27" s="32"/>
      <c r="EL27" s="32"/>
      <c r="EM27" s="32"/>
      <c r="EN27" s="32"/>
      <c r="EO27" s="32"/>
      <c r="EP27" s="32"/>
      <c r="EQ27" s="32"/>
      <c r="ER27" s="32"/>
      <c r="ES27" s="32"/>
      <c r="ET27" s="32"/>
      <c r="EU27" s="32"/>
      <c r="EV27" s="32"/>
      <c r="EW27" s="32"/>
      <c r="EX27" s="32"/>
      <c r="EY27" s="32"/>
    </row>
    <row r="28" spans="1:155" s="24" customFormat="1" x14ac:dyDescent="0.25">
      <c r="A28" s="115" t="s">
        <v>14</v>
      </c>
      <c r="B28" s="23"/>
      <c r="C28" s="23"/>
      <c r="D28" s="23"/>
      <c r="E28" s="23"/>
      <c r="F28" s="23"/>
      <c r="G28" s="23"/>
      <c r="H28" s="23"/>
      <c r="I28" s="23"/>
      <c r="J28" s="23"/>
      <c r="K28" s="23"/>
      <c r="L28" s="23"/>
      <c r="M28" s="23"/>
      <c r="N28" s="138">
        <f t="shared" si="11"/>
        <v>0</v>
      </c>
      <c r="O28" s="39"/>
      <c r="P28" s="45"/>
      <c r="Q28" s="45"/>
      <c r="R28" s="45"/>
      <c r="S28" s="45"/>
      <c r="T28" s="45"/>
      <c r="U28" s="45"/>
      <c r="V28" s="45"/>
      <c r="W28" s="45"/>
      <c r="X28" s="45"/>
      <c r="Y28" s="45"/>
      <c r="Z28" s="45"/>
      <c r="AA28" s="45"/>
      <c r="AB28" s="138">
        <f t="shared" si="12"/>
        <v>0</v>
      </c>
      <c r="AC28" s="39"/>
      <c r="AD28" s="55"/>
      <c r="AE28" s="55"/>
      <c r="AF28" s="55"/>
      <c r="AG28" s="55"/>
      <c r="AH28" s="55"/>
      <c r="AI28" s="55"/>
      <c r="AJ28" s="55"/>
      <c r="AK28" s="55"/>
      <c r="AL28" s="55"/>
      <c r="AM28" s="55"/>
      <c r="AN28" s="55"/>
      <c r="AO28" s="55"/>
      <c r="AP28" s="138">
        <f t="shared" si="13"/>
        <v>0</v>
      </c>
      <c r="AQ28" s="39"/>
      <c r="AR28"/>
      <c r="AS28"/>
      <c r="AT28"/>
      <c r="AU28"/>
      <c r="AV28"/>
      <c r="AW28"/>
      <c r="AX28"/>
      <c r="AY28"/>
      <c r="AZ28"/>
      <c r="BA28"/>
      <c r="BB28"/>
      <c r="BC28"/>
      <c r="BD28"/>
      <c r="BE28" s="39"/>
      <c r="BF28"/>
      <c r="BG28"/>
      <c r="BH28"/>
      <c r="BI28"/>
      <c r="BJ28"/>
      <c r="BK28"/>
      <c r="BL28"/>
      <c r="BM28"/>
      <c r="BN28"/>
      <c r="BO28"/>
      <c r="BP28"/>
      <c r="BQ28"/>
      <c r="BR28"/>
      <c r="BS28" s="39"/>
      <c r="BT28" s="32"/>
      <c r="BU28" s="32"/>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2"/>
      <c r="DI28" s="32"/>
      <c r="DJ28" s="32"/>
      <c r="DK28" s="32"/>
      <c r="DL28" s="32"/>
      <c r="DM28" s="32"/>
      <c r="DN28" s="32"/>
      <c r="DO28" s="32"/>
      <c r="DP28" s="32"/>
      <c r="DQ28" s="32"/>
      <c r="DR28" s="32"/>
      <c r="DS28" s="32"/>
      <c r="DT28" s="32"/>
      <c r="DU28" s="32"/>
      <c r="DV28" s="32"/>
      <c r="DW28" s="32"/>
      <c r="DX28" s="32"/>
      <c r="DY28" s="32"/>
      <c r="DZ28" s="32"/>
      <c r="EA28" s="32"/>
      <c r="EB28" s="32"/>
      <c r="EC28" s="32"/>
      <c r="ED28" s="32"/>
      <c r="EE28" s="32"/>
      <c r="EF28" s="32"/>
      <c r="EG28" s="32"/>
      <c r="EH28" s="32"/>
      <c r="EI28" s="32"/>
      <c r="EJ28" s="32"/>
      <c r="EK28" s="32"/>
      <c r="EL28" s="32"/>
      <c r="EM28" s="32"/>
      <c r="EN28" s="32"/>
      <c r="EO28" s="32"/>
      <c r="EP28" s="32"/>
      <c r="EQ28" s="32"/>
      <c r="ER28" s="32"/>
      <c r="ES28" s="32"/>
      <c r="ET28" s="32"/>
      <c r="EU28" s="32"/>
      <c r="EV28" s="32"/>
      <c r="EW28" s="32"/>
      <c r="EX28" s="32"/>
      <c r="EY28" s="32"/>
    </row>
    <row r="29" spans="1:155" s="24" customFormat="1" x14ac:dyDescent="0.25">
      <c r="A29" s="115" t="s">
        <v>15</v>
      </c>
      <c r="B29" s="23"/>
      <c r="C29" s="23"/>
      <c r="D29" s="23"/>
      <c r="E29" s="23"/>
      <c r="F29" s="23"/>
      <c r="G29" s="23"/>
      <c r="H29" s="23"/>
      <c r="I29" s="23"/>
      <c r="J29" s="23"/>
      <c r="K29" s="23"/>
      <c r="L29" s="23"/>
      <c r="M29" s="23"/>
      <c r="N29" s="138">
        <f t="shared" si="11"/>
        <v>0</v>
      </c>
      <c r="O29" s="39"/>
      <c r="P29" s="45"/>
      <c r="Q29" s="45"/>
      <c r="R29" s="45"/>
      <c r="S29" s="45"/>
      <c r="T29" s="45"/>
      <c r="U29" s="45"/>
      <c r="V29" s="45"/>
      <c r="W29" s="45"/>
      <c r="X29" s="45"/>
      <c r="Y29" s="45"/>
      <c r="Z29" s="45"/>
      <c r="AA29" s="45"/>
      <c r="AB29" s="138">
        <f t="shared" si="12"/>
        <v>0</v>
      </c>
      <c r="AC29" s="39"/>
      <c r="AD29" s="55"/>
      <c r="AE29" s="55"/>
      <c r="AF29" s="55"/>
      <c r="AG29" s="55"/>
      <c r="AH29" s="55"/>
      <c r="AI29" s="55"/>
      <c r="AJ29" s="55"/>
      <c r="AK29" s="55"/>
      <c r="AL29" s="55"/>
      <c r="AM29" s="55"/>
      <c r="AN29" s="55"/>
      <c r="AO29" s="55"/>
      <c r="AP29" s="138">
        <f t="shared" si="13"/>
        <v>0</v>
      </c>
      <c r="AQ29" s="39"/>
      <c r="AR29"/>
      <c r="AS29"/>
      <c r="AT29"/>
      <c r="AU29"/>
      <c r="AV29"/>
      <c r="AW29"/>
      <c r="AX29"/>
      <c r="AY29"/>
      <c r="AZ29"/>
      <c r="BA29"/>
      <c r="BB29"/>
      <c r="BC29"/>
      <c r="BD29"/>
      <c r="BE29" s="39"/>
      <c r="BF29"/>
      <c r="BG29"/>
      <c r="BH29"/>
      <c r="BI29"/>
      <c r="BJ29"/>
      <c r="BK29"/>
      <c r="BL29"/>
      <c r="BM29"/>
      <c r="BN29"/>
      <c r="BO29"/>
      <c r="BP29"/>
      <c r="BQ29"/>
      <c r="BR29"/>
      <c r="BS29" s="39"/>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c r="EO29" s="32"/>
      <c r="EP29" s="32"/>
      <c r="EQ29" s="32"/>
      <c r="ER29" s="32"/>
      <c r="ES29" s="32"/>
      <c r="ET29" s="32"/>
      <c r="EU29" s="32"/>
      <c r="EV29" s="32"/>
      <c r="EW29" s="32"/>
      <c r="EX29" s="32"/>
      <c r="EY29" s="32"/>
    </row>
    <row r="30" spans="1:155" s="24" customFormat="1" x14ac:dyDescent="0.25">
      <c r="A30" s="115" t="s">
        <v>84</v>
      </c>
      <c r="B30" s="23"/>
      <c r="C30" s="23"/>
      <c r="D30" s="23"/>
      <c r="E30" s="23"/>
      <c r="F30" s="23"/>
      <c r="G30" s="23"/>
      <c r="H30" s="23"/>
      <c r="I30" s="23"/>
      <c r="J30" s="23"/>
      <c r="K30" s="23"/>
      <c r="L30" s="23"/>
      <c r="M30" s="23"/>
      <c r="N30" s="138">
        <f t="shared" si="11"/>
        <v>0</v>
      </c>
      <c r="O30" s="39"/>
      <c r="P30" s="45"/>
      <c r="Q30" s="45"/>
      <c r="R30" s="45"/>
      <c r="S30" s="45"/>
      <c r="T30" s="45"/>
      <c r="U30" s="45"/>
      <c r="V30" s="45"/>
      <c r="W30" s="45"/>
      <c r="X30" s="45"/>
      <c r="Y30" s="45"/>
      <c r="Z30" s="45"/>
      <c r="AA30" s="45"/>
      <c r="AB30" s="138">
        <f t="shared" si="12"/>
        <v>0</v>
      </c>
      <c r="AC30" s="39"/>
      <c r="AD30" s="55"/>
      <c r="AE30" s="55"/>
      <c r="AF30" s="55"/>
      <c r="AG30" s="55"/>
      <c r="AH30" s="55"/>
      <c r="AI30" s="55"/>
      <c r="AJ30" s="55"/>
      <c r="AK30" s="55"/>
      <c r="AL30" s="55"/>
      <c r="AM30" s="55"/>
      <c r="AN30" s="55"/>
      <c r="AO30" s="55"/>
      <c r="AP30" s="138">
        <f t="shared" si="13"/>
        <v>0</v>
      </c>
      <c r="AQ30" s="39"/>
      <c r="AR30"/>
      <c r="AS30"/>
      <c r="AT30"/>
      <c r="AU30"/>
      <c r="AV30"/>
      <c r="AW30"/>
      <c r="AX30"/>
      <c r="AY30"/>
      <c r="AZ30"/>
      <c r="BA30"/>
      <c r="BB30"/>
      <c r="BC30"/>
      <c r="BD30"/>
      <c r="BE30" s="39"/>
      <c r="BF30"/>
      <c r="BG30"/>
      <c r="BH30"/>
      <c r="BI30"/>
      <c r="BJ30"/>
      <c r="BK30"/>
      <c r="BL30"/>
      <c r="BM30"/>
      <c r="BN30"/>
      <c r="BO30"/>
      <c r="BP30"/>
      <c r="BQ30"/>
      <c r="BR30"/>
      <c r="BS30" s="39"/>
      <c r="BT30" s="32"/>
      <c r="BU30" s="32"/>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c r="EN30" s="32"/>
      <c r="EO30" s="32"/>
      <c r="EP30" s="32"/>
      <c r="EQ30" s="32"/>
      <c r="ER30" s="32"/>
      <c r="ES30" s="32"/>
      <c r="ET30" s="32"/>
      <c r="EU30" s="32"/>
      <c r="EV30" s="32"/>
      <c r="EW30" s="32"/>
      <c r="EX30" s="32"/>
      <c r="EY30" s="32"/>
    </row>
    <row r="31" spans="1:155" s="24" customFormat="1" x14ac:dyDescent="0.25">
      <c r="A31" s="115" t="s">
        <v>16</v>
      </c>
      <c r="B31" s="23"/>
      <c r="C31" s="23"/>
      <c r="D31" s="23"/>
      <c r="E31" s="23"/>
      <c r="F31" s="23"/>
      <c r="G31" s="23"/>
      <c r="H31" s="23"/>
      <c r="I31" s="23"/>
      <c r="J31" s="23"/>
      <c r="K31" s="23"/>
      <c r="L31" s="23"/>
      <c r="M31" s="23"/>
      <c r="N31" s="138">
        <f t="shared" si="11"/>
        <v>0</v>
      </c>
      <c r="O31" s="39"/>
      <c r="P31" s="45"/>
      <c r="Q31" s="45"/>
      <c r="R31" s="45"/>
      <c r="S31" s="45"/>
      <c r="T31" s="45"/>
      <c r="U31" s="45"/>
      <c r="V31" s="45"/>
      <c r="W31" s="45"/>
      <c r="X31" s="45"/>
      <c r="Y31" s="45"/>
      <c r="Z31" s="45"/>
      <c r="AA31" s="45"/>
      <c r="AB31" s="138">
        <f t="shared" si="12"/>
        <v>0</v>
      </c>
      <c r="AC31" s="39"/>
      <c r="AD31" s="55"/>
      <c r="AE31" s="55"/>
      <c r="AF31" s="55"/>
      <c r="AG31" s="55"/>
      <c r="AH31" s="55"/>
      <c r="AI31" s="55"/>
      <c r="AJ31" s="55"/>
      <c r="AK31" s="55"/>
      <c r="AL31" s="55"/>
      <c r="AM31" s="55"/>
      <c r="AN31" s="55"/>
      <c r="AO31" s="55"/>
      <c r="AP31" s="138">
        <f t="shared" si="13"/>
        <v>0</v>
      </c>
      <c r="AQ31" s="39"/>
      <c r="AR31"/>
      <c r="AS31"/>
      <c r="AT31"/>
      <c r="AU31"/>
      <c r="AV31"/>
      <c r="AW31"/>
      <c r="AX31"/>
      <c r="AY31"/>
      <c r="AZ31"/>
      <c r="BA31"/>
      <c r="BB31"/>
      <c r="BC31"/>
      <c r="BD31"/>
      <c r="BE31" s="39"/>
      <c r="BF31"/>
      <c r="BG31"/>
      <c r="BH31"/>
      <c r="BI31"/>
      <c r="BJ31"/>
      <c r="BK31"/>
      <c r="BL31"/>
      <c r="BM31"/>
      <c r="BN31"/>
      <c r="BO31"/>
      <c r="BP31"/>
      <c r="BQ31"/>
      <c r="BR31"/>
      <c r="BS31" s="39"/>
      <c r="BT31" s="32"/>
      <c r="BU31" s="32"/>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c r="CW31" s="32"/>
      <c r="CX31" s="32"/>
      <c r="CY31" s="32"/>
      <c r="CZ31" s="32"/>
      <c r="DA31" s="32"/>
      <c r="DB31" s="32"/>
      <c r="DC31" s="32"/>
      <c r="DD31" s="32"/>
      <c r="DE31" s="32"/>
      <c r="DF31" s="32"/>
      <c r="DG31" s="32"/>
      <c r="DH31" s="32"/>
      <c r="DI31" s="32"/>
      <c r="DJ31" s="32"/>
      <c r="DK31" s="32"/>
      <c r="DL31" s="32"/>
      <c r="DM31" s="32"/>
      <c r="DN31" s="32"/>
      <c r="DO31" s="32"/>
      <c r="DP31" s="32"/>
      <c r="DQ31" s="32"/>
      <c r="DR31" s="32"/>
      <c r="DS31" s="32"/>
      <c r="DT31" s="32"/>
      <c r="DU31" s="32"/>
      <c r="DV31" s="32"/>
      <c r="DW31" s="32"/>
      <c r="DX31" s="32"/>
      <c r="DY31" s="32"/>
      <c r="DZ31" s="32"/>
      <c r="EA31" s="32"/>
      <c r="EB31" s="32"/>
      <c r="EC31" s="32"/>
      <c r="ED31" s="32"/>
      <c r="EE31" s="32"/>
      <c r="EF31" s="32"/>
      <c r="EG31" s="32"/>
      <c r="EH31" s="32"/>
      <c r="EI31" s="32"/>
      <c r="EJ31" s="32"/>
      <c r="EK31" s="32"/>
      <c r="EL31" s="32"/>
      <c r="EM31" s="32"/>
      <c r="EN31" s="32"/>
      <c r="EO31" s="32"/>
      <c r="EP31" s="32"/>
      <c r="EQ31" s="32"/>
      <c r="ER31" s="32"/>
      <c r="ES31" s="32"/>
      <c r="ET31" s="32"/>
      <c r="EU31" s="32"/>
      <c r="EV31" s="32"/>
      <c r="EW31" s="32"/>
      <c r="EX31" s="32"/>
      <c r="EY31" s="32"/>
    </row>
    <row r="32" spans="1:155" s="24" customFormat="1" x14ac:dyDescent="0.25">
      <c r="A32" s="115" t="s">
        <v>17</v>
      </c>
      <c r="B32" s="23"/>
      <c r="C32" s="23"/>
      <c r="D32" s="23"/>
      <c r="E32" s="23"/>
      <c r="F32" s="23"/>
      <c r="G32" s="23"/>
      <c r="H32" s="23"/>
      <c r="I32" s="23"/>
      <c r="J32" s="23"/>
      <c r="K32" s="23"/>
      <c r="L32" s="23"/>
      <c r="M32" s="23"/>
      <c r="N32" s="138">
        <f t="shared" si="11"/>
        <v>0</v>
      </c>
      <c r="O32" s="39"/>
      <c r="P32" s="45"/>
      <c r="Q32" s="45"/>
      <c r="R32" s="45"/>
      <c r="S32" s="45"/>
      <c r="T32" s="45"/>
      <c r="U32" s="45"/>
      <c r="V32" s="45"/>
      <c r="W32" s="45"/>
      <c r="X32" s="45"/>
      <c r="Y32" s="45"/>
      <c r="Z32" s="45"/>
      <c r="AA32" s="45"/>
      <c r="AB32" s="138">
        <f t="shared" si="12"/>
        <v>0</v>
      </c>
      <c r="AC32" s="39"/>
      <c r="AD32" s="55"/>
      <c r="AE32" s="55"/>
      <c r="AF32" s="55"/>
      <c r="AG32" s="55"/>
      <c r="AH32" s="55"/>
      <c r="AI32" s="55"/>
      <c r="AJ32" s="55"/>
      <c r="AK32" s="55"/>
      <c r="AL32" s="55"/>
      <c r="AM32" s="55"/>
      <c r="AN32" s="55"/>
      <c r="AO32" s="55"/>
      <c r="AP32" s="138">
        <f t="shared" si="13"/>
        <v>0</v>
      </c>
      <c r="AQ32" s="39"/>
      <c r="AR32"/>
      <c r="AS32"/>
      <c r="AT32"/>
      <c r="AU32"/>
      <c r="AV32"/>
      <c r="AW32"/>
      <c r="AX32"/>
      <c r="AY32"/>
      <c r="AZ32"/>
      <c r="BA32"/>
      <c r="BB32"/>
      <c r="BC32"/>
      <c r="BD32"/>
      <c r="BE32" s="39"/>
      <c r="BF32"/>
      <c r="BG32"/>
      <c r="BH32"/>
      <c r="BI32"/>
      <c r="BJ32"/>
      <c r="BK32"/>
      <c r="BL32"/>
      <c r="BM32"/>
      <c r="BN32"/>
      <c r="BO32"/>
      <c r="BP32"/>
      <c r="BQ32"/>
      <c r="BR32"/>
      <c r="BS32" s="39"/>
      <c r="BT32" s="32"/>
      <c r="BU32" s="32"/>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c r="DB32" s="32"/>
      <c r="DC32" s="32"/>
      <c r="DD32" s="32"/>
      <c r="DE32" s="32"/>
      <c r="DF32" s="32"/>
      <c r="DG32" s="32"/>
      <c r="DH32" s="32"/>
      <c r="DI32" s="32"/>
      <c r="DJ32" s="32"/>
      <c r="DK32" s="32"/>
      <c r="DL32" s="32"/>
      <c r="DM32" s="32"/>
      <c r="DN32" s="32"/>
      <c r="DO32" s="32"/>
      <c r="DP32" s="32"/>
      <c r="DQ32" s="32"/>
      <c r="DR32" s="32"/>
      <c r="DS32" s="32"/>
      <c r="DT32" s="32"/>
      <c r="DU32" s="32"/>
      <c r="DV32" s="32"/>
      <c r="DW32" s="32"/>
      <c r="DX32" s="32"/>
      <c r="DY32" s="32"/>
      <c r="DZ32" s="32"/>
      <c r="EA32" s="32"/>
      <c r="EB32" s="32"/>
      <c r="EC32" s="32"/>
      <c r="ED32" s="32"/>
      <c r="EE32" s="32"/>
      <c r="EF32" s="32"/>
      <c r="EG32" s="32"/>
      <c r="EH32" s="32"/>
      <c r="EI32" s="32"/>
      <c r="EJ32" s="32"/>
      <c r="EK32" s="32"/>
      <c r="EL32" s="32"/>
      <c r="EM32" s="32"/>
      <c r="EN32" s="32"/>
      <c r="EO32" s="32"/>
      <c r="EP32" s="32"/>
      <c r="EQ32" s="32"/>
      <c r="ER32" s="32"/>
      <c r="ES32" s="32"/>
      <c r="ET32" s="32"/>
      <c r="EU32" s="32"/>
      <c r="EV32" s="32"/>
      <c r="EW32" s="32"/>
      <c r="EX32" s="32"/>
      <c r="EY32" s="32"/>
    </row>
    <row r="33" spans="1:155" s="24" customFormat="1" x14ac:dyDescent="0.25">
      <c r="A33" s="115" t="s">
        <v>20</v>
      </c>
      <c r="B33" s="23"/>
      <c r="C33" s="23"/>
      <c r="D33" s="23"/>
      <c r="E33" s="23"/>
      <c r="F33" s="23"/>
      <c r="G33" s="23"/>
      <c r="H33" s="23"/>
      <c r="I33" s="23"/>
      <c r="J33" s="23"/>
      <c r="K33" s="23"/>
      <c r="L33" s="23"/>
      <c r="M33" s="23"/>
      <c r="N33" s="138">
        <f t="shared" si="11"/>
        <v>0</v>
      </c>
      <c r="O33" s="39"/>
      <c r="P33" s="45"/>
      <c r="Q33" s="45"/>
      <c r="R33" s="45"/>
      <c r="S33" s="45"/>
      <c r="T33" s="45"/>
      <c r="U33" s="45"/>
      <c r="V33" s="45"/>
      <c r="W33" s="45"/>
      <c r="X33" s="45"/>
      <c r="Y33" s="45"/>
      <c r="Z33" s="45"/>
      <c r="AA33" s="45"/>
      <c r="AB33" s="138">
        <f t="shared" si="12"/>
        <v>0</v>
      </c>
      <c r="AC33" s="39"/>
      <c r="AD33" s="55"/>
      <c r="AE33" s="55"/>
      <c r="AF33" s="55"/>
      <c r="AG33" s="55"/>
      <c r="AH33" s="55"/>
      <c r="AI33" s="55"/>
      <c r="AJ33" s="55"/>
      <c r="AK33" s="55"/>
      <c r="AL33" s="55"/>
      <c r="AM33" s="55"/>
      <c r="AN33" s="55"/>
      <c r="AO33" s="55"/>
      <c r="AP33" s="138">
        <f t="shared" si="13"/>
        <v>0</v>
      </c>
      <c r="AQ33" s="39"/>
      <c r="AR33"/>
      <c r="AS33"/>
      <c r="AT33"/>
      <c r="AU33"/>
      <c r="AV33"/>
      <c r="AW33"/>
      <c r="AX33"/>
      <c r="AY33"/>
      <c r="AZ33"/>
      <c r="BA33"/>
      <c r="BB33"/>
      <c r="BC33"/>
      <c r="BD33"/>
      <c r="BE33" s="39"/>
      <c r="BF33"/>
      <c r="BG33"/>
      <c r="BH33"/>
      <c r="BI33"/>
      <c r="BJ33"/>
      <c r="BK33"/>
      <c r="BL33"/>
      <c r="BM33"/>
      <c r="BN33"/>
      <c r="BO33"/>
      <c r="BP33"/>
      <c r="BQ33"/>
      <c r="BR33"/>
      <c r="BS33" s="39"/>
      <c r="BT33" s="32"/>
      <c r="BU33" s="32"/>
      <c r="BV33" s="32"/>
      <c r="BW33" s="32"/>
      <c r="BX33" s="32"/>
      <c r="BY33" s="32"/>
      <c r="BZ33" s="32"/>
      <c r="CA33" s="32"/>
      <c r="CB33" s="32"/>
      <c r="CC33" s="32"/>
      <c r="CD33" s="32"/>
      <c r="CE33" s="32"/>
      <c r="CF33" s="32"/>
      <c r="CG33" s="32"/>
      <c r="CH33" s="32"/>
      <c r="CI33" s="32"/>
      <c r="CJ33" s="32"/>
      <c r="CK33" s="32"/>
      <c r="CL33" s="32"/>
      <c r="CM33" s="32"/>
      <c r="CN33" s="32"/>
      <c r="CO33" s="32"/>
      <c r="CP33" s="32"/>
      <c r="CQ33" s="32"/>
      <c r="CR33" s="32"/>
      <c r="CS33" s="32"/>
      <c r="CT33" s="32"/>
      <c r="CU33" s="32"/>
      <c r="CV33" s="32"/>
      <c r="CW33" s="32"/>
      <c r="CX33" s="32"/>
      <c r="CY33" s="32"/>
      <c r="CZ33" s="32"/>
      <c r="DA33" s="32"/>
      <c r="DB33" s="32"/>
      <c r="DC33" s="32"/>
      <c r="DD33" s="32"/>
      <c r="DE33" s="32"/>
      <c r="DF33" s="32"/>
      <c r="DG33" s="32"/>
      <c r="DH33" s="32"/>
      <c r="DI33" s="32"/>
      <c r="DJ33" s="32"/>
      <c r="DK33" s="32"/>
      <c r="DL33" s="32"/>
      <c r="DM33" s="32"/>
      <c r="DN33" s="32"/>
      <c r="DO33" s="32"/>
      <c r="DP33" s="32"/>
      <c r="DQ33" s="32"/>
      <c r="DR33" s="32"/>
      <c r="DS33" s="32"/>
      <c r="DT33" s="32"/>
      <c r="DU33" s="32"/>
      <c r="DV33" s="32"/>
      <c r="DW33" s="32"/>
      <c r="DX33" s="32"/>
      <c r="DY33" s="32"/>
      <c r="DZ33" s="32"/>
      <c r="EA33" s="32"/>
      <c r="EB33" s="32"/>
      <c r="EC33" s="32"/>
      <c r="ED33" s="32"/>
      <c r="EE33" s="32"/>
      <c r="EF33" s="32"/>
      <c r="EG33" s="32"/>
      <c r="EH33" s="32"/>
      <c r="EI33" s="32"/>
      <c r="EJ33" s="32"/>
      <c r="EK33" s="32"/>
      <c r="EL33" s="32"/>
      <c r="EM33" s="32"/>
      <c r="EN33" s="32"/>
      <c r="EO33" s="32"/>
      <c r="EP33" s="32"/>
      <c r="EQ33" s="32"/>
      <c r="ER33" s="32"/>
      <c r="ES33" s="32"/>
      <c r="ET33" s="32"/>
      <c r="EU33" s="32"/>
      <c r="EV33" s="32"/>
      <c r="EW33" s="32"/>
      <c r="EX33" s="32"/>
      <c r="EY33" s="32"/>
    </row>
    <row r="34" spans="1:155" s="24" customFormat="1" x14ac:dyDescent="0.25">
      <c r="A34" s="115" t="s">
        <v>21</v>
      </c>
      <c r="B34" s="23"/>
      <c r="C34" s="23"/>
      <c r="D34" s="23"/>
      <c r="E34" s="23"/>
      <c r="F34" s="23"/>
      <c r="G34" s="23"/>
      <c r="H34" s="23"/>
      <c r="I34" s="23"/>
      <c r="J34" s="23"/>
      <c r="K34" s="23"/>
      <c r="L34" s="23"/>
      <c r="M34" s="23"/>
      <c r="N34" s="138">
        <f t="shared" si="11"/>
        <v>0</v>
      </c>
      <c r="O34" s="39"/>
      <c r="P34" s="45"/>
      <c r="Q34" s="45"/>
      <c r="R34" s="45"/>
      <c r="S34" s="45"/>
      <c r="T34" s="45"/>
      <c r="U34" s="45"/>
      <c r="V34" s="45"/>
      <c r="W34" s="45"/>
      <c r="X34" s="45"/>
      <c r="Y34" s="45"/>
      <c r="Z34" s="45"/>
      <c r="AA34" s="45"/>
      <c r="AB34" s="138">
        <f t="shared" si="12"/>
        <v>0</v>
      </c>
      <c r="AC34" s="39"/>
      <c r="AD34" s="55"/>
      <c r="AE34" s="55"/>
      <c r="AF34" s="55"/>
      <c r="AG34" s="55"/>
      <c r="AH34" s="55"/>
      <c r="AI34" s="55"/>
      <c r="AJ34" s="55"/>
      <c r="AK34" s="55"/>
      <c r="AL34" s="55"/>
      <c r="AM34" s="55"/>
      <c r="AN34" s="55"/>
      <c r="AO34" s="55"/>
      <c r="AP34" s="138">
        <f t="shared" si="13"/>
        <v>0</v>
      </c>
      <c r="AQ34" s="39"/>
      <c r="AR34"/>
      <c r="AS34"/>
      <c r="AT34"/>
      <c r="AU34"/>
      <c r="AV34"/>
      <c r="AW34"/>
      <c r="AX34"/>
      <c r="AY34"/>
      <c r="AZ34"/>
      <c r="BA34"/>
      <c r="BB34"/>
      <c r="BC34"/>
      <c r="BD34"/>
      <c r="BE34" s="39"/>
      <c r="BF34"/>
      <c r="BG34"/>
      <c r="BH34"/>
      <c r="BI34"/>
      <c r="BJ34"/>
      <c r="BK34"/>
      <c r="BL34"/>
      <c r="BM34"/>
      <c r="BN34"/>
      <c r="BO34"/>
      <c r="BP34"/>
      <c r="BQ34"/>
      <c r="BR34"/>
      <c r="BS34" s="39"/>
      <c r="BT34" s="32"/>
      <c r="BU34" s="32"/>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2"/>
      <c r="DO34" s="32"/>
      <c r="DP34" s="32"/>
      <c r="DQ34" s="32"/>
      <c r="DR34" s="32"/>
      <c r="DS34" s="32"/>
      <c r="DT34" s="32"/>
      <c r="DU34" s="32"/>
      <c r="DV34" s="32"/>
      <c r="DW34" s="32"/>
      <c r="DX34" s="32"/>
      <c r="DY34" s="32"/>
      <c r="DZ34" s="32"/>
      <c r="EA34" s="32"/>
      <c r="EB34" s="32"/>
      <c r="EC34" s="32"/>
      <c r="ED34" s="32"/>
      <c r="EE34" s="32"/>
      <c r="EF34" s="32"/>
      <c r="EG34" s="32"/>
      <c r="EH34" s="32"/>
      <c r="EI34" s="32"/>
      <c r="EJ34" s="32"/>
      <c r="EK34" s="32"/>
      <c r="EL34" s="32"/>
      <c r="EM34" s="32"/>
      <c r="EN34" s="32"/>
      <c r="EO34" s="32"/>
      <c r="EP34" s="32"/>
      <c r="EQ34" s="32"/>
      <c r="ER34" s="32"/>
      <c r="ES34" s="32"/>
      <c r="ET34" s="32"/>
      <c r="EU34" s="32"/>
      <c r="EV34" s="32"/>
      <c r="EW34" s="32"/>
      <c r="EX34" s="32"/>
      <c r="EY34" s="32"/>
    </row>
    <row r="35" spans="1:155" s="24" customFormat="1" x14ac:dyDescent="0.25">
      <c r="A35" s="115" t="s">
        <v>31</v>
      </c>
      <c r="B35" s="23"/>
      <c r="C35" s="22"/>
      <c r="D35" s="22"/>
      <c r="E35" s="22"/>
      <c r="F35" s="22"/>
      <c r="G35" s="22"/>
      <c r="H35" s="22"/>
      <c r="I35" s="22"/>
      <c r="J35" s="22"/>
      <c r="K35" s="22"/>
      <c r="L35" s="22"/>
      <c r="M35" s="22"/>
      <c r="N35" s="138">
        <f t="shared" si="11"/>
        <v>0</v>
      </c>
      <c r="O35" s="39"/>
      <c r="P35" s="45"/>
      <c r="Q35" s="45"/>
      <c r="R35" s="45"/>
      <c r="S35" s="45"/>
      <c r="T35" s="45"/>
      <c r="U35" s="45"/>
      <c r="V35" s="45"/>
      <c r="W35" s="45"/>
      <c r="X35" s="45"/>
      <c r="Y35" s="45"/>
      <c r="Z35" s="45"/>
      <c r="AA35" s="45"/>
      <c r="AB35" s="138">
        <f t="shared" si="12"/>
        <v>0</v>
      </c>
      <c r="AC35" s="39"/>
      <c r="AD35" s="55"/>
      <c r="AE35" s="55"/>
      <c r="AF35" s="55"/>
      <c r="AG35" s="55"/>
      <c r="AH35" s="55"/>
      <c r="AI35" s="55"/>
      <c r="AJ35" s="55"/>
      <c r="AK35" s="55"/>
      <c r="AL35" s="55"/>
      <c r="AM35" s="55"/>
      <c r="AN35" s="55"/>
      <c r="AO35" s="55"/>
      <c r="AP35" s="138">
        <f t="shared" si="13"/>
        <v>0</v>
      </c>
      <c r="AQ35" s="39"/>
      <c r="AR35"/>
      <c r="AS35"/>
      <c r="AT35"/>
      <c r="AU35"/>
      <c r="AV35"/>
      <c r="AW35"/>
      <c r="AX35"/>
      <c r="AY35"/>
      <c r="AZ35"/>
      <c r="BA35"/>
      <c r="BB35"/>
      <c r="BC35"/>
      <c r="BD35"/>
      <c r="BE35" s="39"/>
      <c r="BF35"/>
      <c r="BG35"/>
      <c r="BH35"/>
      <c r="BI35"/>
      <c r="BJ35"/>
      <c r="BK35"/>
      <c r="BL35"/>
      <c r="BM35"/>
      <c r="BN35"/>
      <c r="BO35"/>
      <c r="BP35"/>
      <c r="BQ35"/>
      <c r="BR35"/>
      <c r="BS35" s="39"/>
      <c r="BT35" s="32"/>
      <c r="BU35" s="32"/>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2"/>
      <c r="DP35" s="32"/>
      <c r="DQ35" s="32"/>
      <c r="DR35" s="32"/>
      <c r="DS35" s="32"/>
      <c r="DT35" s="32"/>
      <c r="DU35" s="32"/>
      <c r="DV35" s="32"/>
      <c r="DW35" s="32"/>
      <c r="DX35" s="32"/>
      <c r="DY35" s="32"/>
      <c r="DZ35" s="32"/>
      <c r="EA35" s="32"/>
      <c r="EB35" s="32"/>
      <c r="EC35" s="32"/>
      <c r="ED35" s="32"/>
      <c r="EE35" s="32"/>
      <c r="EF35" s="32"/>
      <c r="EG35" s="32"/>
      <c r="EH35" s="32"/>
      <c r="EI35" s="32"/>
      <c r="EJ35" s="32"/>
      <c r="EK35" s="32"/>
      <c r="EL35" s="32"/>
      <c r="EM35" s="32"/>
      <c r="EN35" s="32"/>
      <c r="EO35" s="32"/>
      <c r="EP35" s="32"/>
      <c r="EQ35" s="32"/>
      <c r="ER35" s="32"/>
      <c r="ES35" s="32"/>
      <c r="ET35" s="32"/>
      <c r="EU35" s="32"/>
      <c r="EV35" s="32"/>
      <c r="EW35" s="32"/>
      <c r="EX35" s="32"/>
      <c r="EY35" s="32"/>
    </row>
    <row r="36" spans="1:155" s="24" customFormat="1" x14ac:dyDescent="0.25">
      <c r="A36" s="115" t="s">
        <v>88</v>
      </c>
      <c r="B36" s="23"/>
      <c r="C36" s="22"/>
      <c r="D36" s="22"/>
      <c r="E36" s="22"/>
      <c r="F36" s="22"/>
      <c r="G36" s="22"/>
      <c r="H36" s="22"/>
      <c r="I36" s="22"/>
      <c r="J36" s="22"/>
      <c r="K36" s="22"/>
      <c r="L36" s="22"/>
      <c r="M36" s="22"/>
      <c r="N36" s="138">
        <f t="shared" si="11"/>
        <v>0</v>
      </c>
      <c r="O36" s="39"/>
      <c r="P36" s="45"/>
      <c r="Q36" s="45"/>
      <c r="R36" s="45"/>
      <c r="S36" s="45"/>
      <c r="T36" s="45"/>
      <c r="U36" s="45"/>
      <c r="V36" s="45"/>
      <c r="W36" s="45"/>
      <c r="X36" s="45"/>
      <c r="Y36" s="45"/>
      <c r="Z36" s="45"/>
      <c r="AA36" s="45"/>
      <c r="AB36" s="138">
        <f t="shared" si="12"/>
        <v>0</v>
      </c>
      <c r="AC36" s="39"/>
      <c r="AD36" s="55"/>
      <c r="AE36" s="55"/>
      <c r="AF36" s="55"/>
      <c r="AG36" s="55"/>
      <c r="AH36" s="55"/>
      <c r="AI36" s="55"/>
      <c r="AJ36" s="55"/>
      <c r="AK36" s="55"/>
      <c r="AL36" s="55"/>
      <c r="AM36" s="55"/>
      <c r="AN36" s="55"/>
      <c r="AO36" s="55"/>
      <c r="AP36" s="138">
        <f t="shared" si="13"/>
        <v>0</v>
      </c>
      <c r="AQ36" s="39"/>
      <c r="AR36"/>
      <c r="AS36"/>
      <c r="AT36"/>
      <c r="AU36"/>
      <c r="AV36"/>
      <c r="AW36"/>
      <c r="AX36"/>
      <c r="AY36"/>
      <c r="AZ36"/>
      <c r="BA36"/>
      <c r="BB36"/>
      <c r="BC36"/>
      <c r="BD36"/>
      <c r="BE36" s="39"/>
      <c r="BF36"/>
      <c r="BG36"/>
      <c r="BH36"/>
      <c r="BI36"/>
      <c r="BJ36"/>
      <c r="BK36"/>
      <c r="BL36"/>
      <c r="BM36"/>
      <c r="BN36"/>
      <c r="BO36"/>
      <c r="BP36"/>
      <c r="BQ36"/>
      <c r="BR36"/>
      <c r="BS36" s="39"/>
      <c r="BT36" s="32"/>
      <c r="BU36" s="32"/>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2"/>
      <c r="DP36" s="32"/>
      <c r="DQ36" s="32"/>
      <c r="DR36" s="32"/>
      <c r="DS36" s="32"/>
      <c r="DT36" s="32"/>
      <c r="DU36" s="32"/>
      <c r="DV36" s="32"/>
      <c r="DW36" s="32"/>
      <c r="DX36" s="32"/>
      <c r="DY36" s="32"/>
      <c r="DZ36" s="32"/>
      <c r="EA36" s="32"/>
      <c r="EB36" s="32"/>
      <c r="EC36" s="32"/>
      <c r="ED36" s="32"/>
      <c r="EE36" s="32"/>
      <c r="EF36" s="32"/>
      <c r="EG36" s="32"/>
      <c r="EH36" s="32"/>
      <c r="EI36" s="32"/>
      <c r="EJ36" s="32"/>
      <c r="EK36" s="32"/>
      <c r="EL36" s="32"/>
      <c r="EM36" s="32"/>
      <c r="EN36" s="32"/>
      <c r="EO36" s="32"/>
      <c r="EP36" s="32"/>
      <c r="EQ36" s="32"/>
      <c r="ER36" s="32"/>
      <c r="ES36" s="32"/>
      <c r="ET36" s="32"/>
      <c r="EU36" s="32"/>
      <c r="EV36" s="32"/>
      <c r="EW36" s="32"/>
      <c r="EX36" s="32"/>
      <c r="EY36" s="32"/>
    </row>
    <row r="37" spans="1:155" s="24" customFormat="1" x14ac:dyDescent="0.25">
      <c r="A37" s="115" t="s">
        <v>22</v>
      </c>
      <c r="B37" s="23"/>
      <c r="C37" s="23"/>
      <c r="D37" s="23"/>
      <c r="E37" s="23"/>
      <c r="F37" s="23"/>
      <c r="G37" s="23"/>
      <c r="H37" s="23"/>
      <c r="I37" s="23"/>
      <c r="J37" s="23"/>
      <c r="K37" s="23"/>
      <c r="L37" s="23"/>
      <c r="M37" s="23"/>
      <c r="N37" s="138">
        <f t="shared" si="11"/>
        <v>0</v>
      </c>
      <c r="O37" s="39"/>
      <c r="P37" s="45"/>
      <c r="Q37" s="45"/>
      <c r="R37" s="45"/>
      <c r="S37" s="45"/>
      <c r="T37" s="45"/>
      <c r="U37" s="45"/>
      <c r="V37" s="45"/>
      <c r="W37" s="45"/>
      <c r="X37" s="45"/>
      <c r="Y37" s="45"/>
      <c r="Z37" s="45"/>
      <c r="AA37" s="45"/>
      <c r="AB37" s="138">
        <f t="shared" si="12"/>
        <v>0</v>
      </c>
      <c r="AC37" s="39"/>
      <c r="AD37" s="55"/>
      <c r="AE37" s="55"/>
      <c r="AF37" s="55"/>
      <c r="AG37" s="55"/>
      <c r="AH37" s="55"/>
      <c r="AI37" s="55"/>
      <c r="AJ37" s="55"/>
      <c r="AK37" s="55"/>
      <c r="AL37" s="55"/>
      <c r="AM37" s="55"/>
      <c r="AN37" s="55"/>
      <c r="AO37" s="55"/>
      <c r="AP37" s="138">
        <f t="shared" si="13"/>
        <v>0</v>
      </c>
      <c r="AQ37" s="39"/>
      <c r="AR37"/>
      <c r="AS37"/>
      <c r="AT37"/>
      <c r="AU37"/>
      <c r="AV37"/>
      <c r="AW37"/>
      <c r="AX37"/>
      <c r="AY37"/>
      <c r="AZ37"/>
      <c r="BA37"/>
      <c r="BB37"/>
      <c r="BC37"/>
      <c r="BD37"/>
      <c r="BE37" s="39"/>
      <c r="BF37"/>
      <c r="BG37"/>
      <c r="BH37"/>
      <c r="BI37"/>
      <c r="BJ37"/>
      <c r="BK37"/>
      <c r="BL37"/>
      <c r="BM37"/>
      <c r="BN37"/>
      <c r="BO37"/>
      <c r="BP37"/>
      <c r="BQ37"/>
      <c r="BR37"/>
      <c r="BS37" s="39"/>
      <c r="BT37" s="32"/>
      <c r="BU37" s="32"/>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c r="CW37" s="32"/>
      <c r="CX37" s="32"/>
      <c r="CY37" s="32"/>
      <c r="CZ37" s="32"/>
      <c r="DA37" s="32"/>
      <c r="DB37" s="32"/>
      <c r="DC37" s="32"/>
      <c r="DD37" s="32"/>
      <c r="DE37" s="32"/>
      <c r="DF37" s="32"/>
      <c r="DG37" s="32"/>
      <c r="DH37" s="32"/>
      <c r="DI37" s="32"/>
      <c r="DJ37" s="32"/>
      <c r="DK37" s="32"/>
      <c r="DL37" s="32"/>
      <c r="DM37" s="32"/>
      <c r="DN37" s="32"/>
      <c r="DO37" s="32"/>
      <c r="DP37" s="32"/>
      <c r="DQ37" s="32"/>
      <c r="DR37" s="32"/>
      <c r="DS37" s="32"/>
      <c r="DT37" s="32"/>
      <c r="DU37" s="32"/>
      <c r="DV37" s="32"/>
      <c r="DW37" s="32"/>
      <c r="DX37" s="32"/>
      <c r="DY37" s="32"/>
      <c r="DZ37" s="32"/>
      <c r="EA37" s="32"/>
      <c r="EB37" s="32"/>
      <c r="EC37" s="32"/>
      <c r="ED37" s="32"/>
      <c r="EE37" s="32"/>
      <c r="EF37" s="32"/>
      <c r="EG37" s="32"/>
      <c r="EH37" s="32"/>
      <c r="EI37" s="32"/>
      <c r="EJ37" s="32"/>
      <c r="EK37" s="32"/>
      <c r="EL37" s="32"/>
      <c r="EM37" s="32"/>
      <c r="EN37" s="32"/>
      <c r="EO37" s="32"/>
      <c r="EP37" s="32"/>
      <c r="EQ37" s="32"/>
      <c r="ER37" s="32"/>
      <c r="ES37" s="32"/>
      <c r="ET37" s="32"/>
      <c r="EU37" s="32"/>
      <c r="EV37" s="32"/>
      <c r="EW37" s="32"/>
      <c r="EX37" s="32"/>
      <c r="EY37" s="32"/>
    </row>
    <row r="38" spans="1:155" s="24" customFormat="1" x14ac:dyDescent="0.25">
      <c r="A38" s="115" t="s">
        <v>23</v>
      </c>
      <c r="B38" s="25"/>
      <c r="C38" s="25"/>
      <c r="D38" s="25"/>
      <c r="E38" s="25"/>
      <c r="F38" s="25"/>
      <c r="G38" s="25"/>
      <c r="H38" s="25"/>
      <c r="I38" s="25"/>
      <c r="J38" s="25"/>
      <c r="K38" s="25"/>
      <c r="L38" s="25"/>
      <c r="M38" s="25"/>
      <c r="N38" s="138">
        <f t="shared" si="11"/>
        <v>0</v>
      </c>
      <c r="O38" s="39"/>
      <c r="P38" s="46"/>
      <c r="Q38" s="46"/>
      <c r="R38" s="46"/>
      <c r="S38" s="46"/>
      <c r="T38" s="46"/>
      <c r="U38" s="46"/>
      <c r="V38" s="46"/>
      <c r="W38" s="46"/>
      <c r="X38" s="46"/>
      <c r="Y38" s="46"/>
      <c r="Z38" s="46"/>
      <c r="AA38" s="46"/>
      <c r="AB38" s="138">
        <f t="shared" si="12"/>
        <v>0</v>
      </c>
      <c r="AC38" s="39"/>
      <c r="AD38" s="56"/>
      <c r="AE38" s="56"/>
      <c r="AF38" s="56"/>
      <c r="AG38" s="56"/>
      <c r="AH38" s="56"/>
      <c r="AI38" s="56"/>
      <c r="AJ38" s="56"/>
      <c r="AK38" s="56"/>
      <c r="AL38" s="56"/>
      <c r="AM38" s="56"/>
      <c r="AN38" s="56"/>
      <c r="AO38" s="56"/>
      <c r="AP38" s="138">
        <f t="shared" si="13"/>
        <v>0</v>
      </c>
      <c r="AQ38" s="39"/>
      <c r="AR38"/>
      <c r="AS38"/>
      <c r="AT38"/>
      <c r="AU38"/>
      <c r="AV38"/>
      <c r="AW38"/>
      <c r="AX38"/>
      <c r="AY38"/>
      <c r="AZ38"/>
      <c r="BA38"/>
      <c r="BB38"/>
      <c r="BC38"/>
      <c r="BD38"/>
      <c r="BE38" s="39"/>
      <c r="BF38"/>
      <c r="BG38"/>
      <c r="BH38"/>
      <c r="BI38"/>
      <c r="BJ38"/>
      <c r="BK38"/>
      <c r="BL38"/>
      <c r="BM38"/>
      <c r="BN38"/>
      <c r="BO38"/>
      <c r="BP38"/>
      <c r="BQ38"/>
      <c r="BR38"/>
      <c r="BS38" s="39"/>
      <c r="BT38" s="32"/>
      <c r="BU38" s="32"/>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c r="CW38" s="32"/>
      <c r="CX38" s="32"/>
      <c r="CY38" s="32"/>
      <c r="CZ38" s="32"/>
      <c r="DA38" s="32"/>
      <c r="DB38" s="32"/>
      <c r="DC38" s="32"/>
      <c r="DD38" s="32"/>
      <c r="DE38" s="32"/>
      <c r="DF38" s="32"/>
      <c r="DG38" s="32"/>
      <c r="DH38" s="32"/>
      <c r="DI38" s="32"/>
      <c r="DJ38" s="32"/>
      <c r="DK38" s="32"/>
      <c r="DL38" s="32"/>
      <c r="DM38" s="32"/>
      <c r="DN38" s="32"/>
      <c r="DO38" s="32"/>
      <c r="DP38" s="32"/>
      <c r="DQ38" s="32"/>
      <c r="DR38" s="32"/>
      <c r="DS38" s="32"/>
      <c r="DT38" s="32"/>
      <c r="DU38" s="32"/>
      <c r="DV38" s="32"/>
      <c r="DW38" s="32"/>
      <c r="DX38" s="32"/>
      <c r="DY38" s="32"/>
      <c r="DZ38" s="32"/>
      <c r="EA38" s="32"/>
      <c r="EB38" s="32"/>
      <c r="EC38" s="32"/>
      <c r="ED38" s="32"/>
      <c r="EE38" s="32"/>
      <c r="EF38" s="32"/>
      <c r="EG38" s="32"/>
      <c r="EH38" s="32"/>
      <c r="EI38" s="32"/>
      <c r="EJ38" s="32"/>
      <c r="EK38" s="32"/>
      <c r="EL38" s="32"/>
      <c r="EM38" s="32"/>
      <c r="EN38" s="32"/>
      <c r="EO38" s="32"/>
      <c r="EP38" s="32"/>
      <c r="EQ38" s="32"/>
      <c r="ER38" s="32"/>
      <c r="ES38" s="32"/>
      <c r="ET38" s="32"/>
      <c r="EU38" s="32"/>
      <c r="EV38" s="32"/>
      <c r="EW38" s="32"/>
      <c r="EX38" s="32"/>
      <c r="EY38" s="32"/>
    </row>
    <row r="39" spans="1:155" s="24" customFormat="1" x14ac:dyDescent="0.25">
      <c r="A39" s="115" t="s">
        <v>100</v>
      </c>
      <c r="B39" s="25"/>
      <c r="C39" s="25"/>
      <c r="D39" s="25"/>
      <c r="E39" s="25"/>
      <c r="F39" s="25"/>
      <c r="G39" s="25"/>
      <c r="H39" s="25"/>
      <c r="I39" s="25"/>
      <c r="J39" s="25"/>
      <c r="K39" s="25"/>
      <c r="L39" s="25"/>
      <c r="M39" s="25"/>
      <c r="N39" s="138">
        <f t="shared" si="11"/>
        <v>0</v>
      </c>
      <c r="O39" s="39"/>
      <c r="P39" s="46"/>
      <c r="Q39" s="46"/>
      <c r="R39" s="46"/>
      <c r="S39" s="46"/>
      <c r="T39" s="46"/>
      <c r="U39" s="46"/>
      <c r="V39" s="46"/>
      <c r="W39" s="46"/>
      <c r="X39" s="46"/>
      <c r="Y39" s="46"/>
      <c r="Z39" s="46"/>
      <c r="AA39" s="46"/>
      <c r="AB39" s="138">
        <f t="shared" si="12"/>
        <v>0</v>
      </c>
      <c r="AC39" s="39"/>
      <c r="AD39" s="56"/>
      <c r="AE39" s="56"/>
      <c r="AF39" s="56"/>
      <c r="AG39" s="56"/>
      <c r="AH39" s="56"/>
      <c r="AI39" s="56"/>
      <c r="AJ39" s="56"/>
      <c r="AK39" s="56"/>
      <c r="AL39" s="56"/>
      <c r="AM39" s="56"/>
      <c r="AN39" s="56"/>
      <c r="AO39" s="56"/>
      <c r="AP39" s="138">
        <f t="shared" si="13"/>
        <v>0</v>
      </c>
      <c r="AQ39" s="39"/>
      <c r="AR39"/>
      <c r="AS39"/>
      <c r="AT39"/>
      <c r="AU39"/>
      <c r="AV39"/>
      <c r="AW39"/>
      <c r="AX39"/>
      <c r="AY39"/>
      <c r="AZ39"/>
      <c r="BA39"/>
      <c r="BB39"/>
      <c r="BC39"/>
      <c r="BD39"/>
      <c r="BE39" s="39"/>
      <c r="BF39"/>
      <c r="BG39"/>
      <c r="BH39"/>
      <c r="BI39"/>
      <c r="BJ39"/>
      <c r="BK39"/>
      <c r="BL39"/>
      <c r="BM39"/>
      <c r="BN39"/>
      <c r="BO39"/>
      <c r="BP39"/>
      <c r="BQ39"/>
      <c r="BR39"/>
      <c r="BS39" s="39"/>
      <c r="BT39" s="32"/>
      <c r="BU39" s="32"/>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c r="CW39" s="32"/>
      <c r="CX39" s="32"/>
      <c r="CY39" s="32"/>
      <c r="CZ39" s="32"/>
      <c r="DA39" s="32"/>
      <c r="DB39" s="32"/>
      <c r="DC39" s="32"/>
      <c r="DD39" s="32"/>
      <c r="DE39" s="32"/>
      <c r="DF39" s="32"/>
      <c r="DG39" s="32"/>
      <c r="DH39" s="32"/>
      <c r="DI39" s="32"/>
      <c r="DJ39" s="32"/>
      <c r="DK39" s="32"/>
      <c r="DL39" s="32"/>
      <c r="DM39" s="32"/>
      <c r="DN39" s="32"/>
      <c r="DO39" s="32"/>
      <c r="DP39" s="32"/>
      <c r="DQ39" s="32"/>
      <c r="DR39" s="32"/>
      <c r="DS39" s="32"/>
      <c r="DT39" s="32"/>
      <c r="DU39" s="32"/>
      <c r="DV39" s="32"/>
      <c r="DW39" s="32"/>
      <c r="DX39" s="32"/>
      <c r="DY39" s="32"/>
      <c r="DZ39" s="32"/>
      <c r="EA39" s="32"/>
      <c r="EB39" s="32"/>
      <c r="EC39" s="32"/>
      <c r="ED39" s="32"/>
      <c r="EE39" s="32"/>
      <c r="EF39" s="32"/>
      <c r="EG39" s="32"/>
      <c r="EH39" s="32"/>
      <c r="EI39" s="32"/>
      <c r="EJ39" s="32"/>
      <c r="EK39" s="32"/>
      <c r="EL39" s="32"/>
      <c r="EM39" s="32"/>
      <c r="EN39" s="32"/>
      <c r="EO39" s="32"/>
      <c r="EP39" s="32"/>
      <c r="EQ39" s="32"/>
      <c r="ER39" s="32"/>
      <c r="ES39" s="32"/>
      <c r="ET39" s="32"/>
      <c r="EU39" s="32"/>
      <c r="EV39" s="32"/>
      <c r="EW39" s="32"/>
      <c r="EX39" s="32"/>
      <c r="EY39" s="32"/>
    </row>
    <row r="40" spans="1:155" s="24" customFormat="1" x14ac:dyDescent="0.25">
      <c r="A40" s="73" t="s">
        <v>99</v>
      </c>
      <c r="B40" s="26"/>
      <c r="C40" s="26"/>
      <c r="D40" s="26"/>
      <c r="E40" s="26"/>
      <c r="F40" s="26"/>
      <c r="G40" s="26"/>
      <c r="H40" s="26"/>
      <c r="I40" s="26"/>
      <c r="J40" s="26"/>
      <c r="K40" s="26"/>
      <c r="L40" s="26"/>
      <c r="M40" s="26"/>
      <c r="N40" s="140">
        <f t="shared" si="11"/>
        <v>0</v>
      </c>
      <c r="O40" s="39"/>
      <c r="P40" s="47"/>
      <c r="Q40" s="47"/>
      <c r="R40" s="47"/>
      <c r="S40" s="47"/>
      <c r="T40" s="47"/>
      <c r="U40" s="47"/>
      <c r="V40" s="47"/>
      <c r="W40" s="47"/>
      <c r="X40" s="47"/>
      <c r="Y40" s="47"/>
      <c r="Z40" s="47"/>
      <c r="AA40" s="47"/>
      <c r="AB40" s="140">
        <f t="shared" si="12"/>
        <v>0</v>
      </c>
      <c r="AC40" s="39"/>
      <c r="AD40" s="57"/>
      <c r="AE40" s="57"/>
      <c r="AF40" s="57"/>
      <c r="AG40" s="57"/>
      <c r="AH40" s="57"/>
      <c r="AI40" s="57"/>
      <c r="AJ40" s="57"/>
      <c r="AK40" s="57"/>
      <c r="AL40" s="57"/>
      <c r="AM40" s="57"/>
      <c r="AN40" s="57"/>
      <c r="AO40" s="57"/>
      <c r="AP40" s="140">
        <f t="shared" si="13"/>
        <v>0</v>
      </c>
      <c r="AQ40" s="39"/>
      <c r="AR40"/>
      <c r="AS40"/>
      <c r="AT40"/>
      <c r="AU40"/>
      <c r="AV40"/>
      <c r="AW40"/>
      <c r="AX40"/>
      <c r="AY40"/>
      <c r="AZ40"/>
      <c r="BA40"/>
      <c r="BB40"/>
      <c r="BC40"/>
      <c r="BD40"/>
      <c r="BE40" s="39"/>
      <c r="BF40"/>
      <c r="BG40"/>
      <c r="BH40"/>
      <c r="BI40"/>
      <c r="BJ40"/>
      <c r="BK40"/>
      <c r="BL40"/>
      <c r="BM40"/>
      <c r="BN40"/>
      <c r="BO40"/>
      <c r="BP40"/>
      <c r="BQ40"/>
      <c r="BR40"/>
      <c r="BS40" s="39"/>
      <c r="BT40" s="32"/>
      <c r="BU40" s="32"/>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c r="CW40" s="32"/>
      <c r="CX40" s="32"/>
      <c r="CY40" s="32"/>
      <c r="CZ40" s="32"/>
      <c r="DA40" s="32"/>
      <c r="DB40" s="32"/>
      <c r="DC40" s="32"/>
      <c r="DD40" s="32"/>
      <c r="DE40" s="32"/>
      <c r="DF40" s="32"/>
      <c r="DG40" s="32"/>
      <c r="DH40" s="32"/>
      <c r="DI40" s="32"/>
      <c r="DJ40" s="32"/>
      <c r="DK40" s="32"/>
      <c r="DL40" s="32"/>
      <c r="DM40" s="32"/>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c r="EN40" s="32"/>
      <c r="EO40" s="32"/>
      <c r="EP40" s="32"/>
      <c r="EQ40" s="32"/>
      <c r="ER40" s="32"/>
      <c r="ES40" s="32"/>
      <c r="ET40" s="32"/>
      <c r="EU40" s="32"/>
      <c r="EV40" s="32"/>
      <c r="EW40" s="32"/>
      <c r="EX40" s="32"/>
      <c r="EY40" s="32"/>
    </row>
    <row r="41" spans="1:155" s="5" customFormat="1" x14ac:dyDescent="0.25">
      <c r="A41" s="216" t="s">
        <v>35</v>
      </c>
      <c r="B41" s="83">
        <f t="shared" ref="B41:N41" si="14">SUM(B21:B40)</f>
        <v>0</v>
      </c>
      <c r="C41" s="125">
        <f t="shared" si="14"/>
        <v>0</v>
      </c>
      <c r="D41" s="125">
        <f t="shared" si="14"/>
        <v>0</v>
      </c>
      <c r="E41" s="125">
        <f t="shared" si="14"/>
        <v>0</v>
      </c>
      <c r="F41" s="125">
        <f t="shared" si="14"/>
        <v>0</v>
      </c>
      <c r="G41" s="125">
        <f t="shared" si="14"/>
        <v>0</v>
      </c>
      <c r="H41" s="125">
        <f t="shared" si="14"/>
        <v>0</v>
      </c>
      <c r="I41" s="125">
        <f t="shared" si="14"/>
        <v>0</v>
      </c>
      <c r="J41" s="125">
        <f t="shared" si="14"/>
        <v>0</v>
      </c>
      <c r="K41" s="125">
        <f t="shared" si="14"/>
        <v>0</v>
      </c>
      <c r="L41" s="125">
        <f t="shared" si="14"/>
        <v>0</v>
      </c>
      <c r="M41" s="125">
        <f t="shared" si="14"/>
        <v>0</v>
      </c>
      <c r="N41" s="139">
        <f t="shared" si="14"/>
        <v>0</v>
      </c>
      <c r="O41" s="91"/>
      <c r="P41" s="125">
        <f t="shared" ref="P41:AB41" si="15">SUM(P21:P40)</f>
        <v>0</v>
      </c>
      <c r="Q41" s="125">
        <f t="shared" si="15"/>
        <v>0</v>
      </c>
      <c r="R41" s="125">
        <f t="shared" si="15"/>
        <v>0</v>
      </c>
      <c r="S41" s="125">
        <f t="shared" si="15"/>
        <v>0</v>
      </c>
      <c r="T41" s="125">
        <f t="shared" si="15"/>
        <v>0</v>
      </c>
      <c r="U41" s="125">
        <f t="shared" si="15"/>
        <v>0</v>
      </c>
      <c r="V41" s="125">
        <f t="shared" si="15"/>
        <v>0</v>
      </c>
      <c r="W41" s="125">
        <f t="shared" si="15"/>
        <v>0</v>
      </c>
      <c r="X41" s="125">
        <f t="shared" si="15"/>
        <v>0</v>
      </c>
      <c r="Y41" s="125">
        <f t="shared" si="15"/>
        <v>0</v>
      </c>
      <c r="Z41" s="125">
        <f t="shared" si="15"/>
        <v>0</v>
      </c>
      <c r="AA41" s="125">
        <f t="shared" si="15"/>
        <v>0</v>
      </c>
      <c r="AB41" s="142">
        <f t="shared" si="15"/>
        <v>0</v>
      </c>
      <c r="AC41" s="91"/>
      <c r="AD41" s="125">
        <f t="shared" ref="AD41:AP41" si="16">SUM(AD21:AD40)</f>
        <v>0</v>
      </c>
      <c r="AE41" s="125">
        <f t="shared" si="16"/>
        <v>0</v>
      </c>
      <c r="AF41" s="125">
        <f t="shared" si="16"/>
        <v>0</v>
      </c>
      <c r="AG41" s="125">
        <f t="shared" si="16"/>
        <v>0</v>
      </c>
      <c r="AH41" s="125">
        <f t="shared" si="16"/>
        <v>0</v>
      </c>
      <c r="AI41" s="125">
        <f t="shared" si="16"/>
        <v>0</v>
      </c>
      <c r="AJ41" s="125">
        <f t="shared" si="16"/>
        <v>0</v>
      </c>
      <c r="AK41" s="125">
        <f t="shared" si="16"/>
        <v>0</v>
      </c>
      <c r="AL41" s="125">
        <f t="shared" si="16"/>
        <v>0</v>
      </c>
      <c r="AM41" s="125">
        <f t="shared" si="16"/>
        <v>0</v>
      </c>
      <c r="AN41" s="125">
        <f t="shared" si="16"/>
        <v>0</v>
      </c>
      <c r="AO41" s="125">
        <f t="shared" si="16"/>
        <v>0</v>
      </c>
      <c r="AP41" s="146">
        <f t="shared" si="16"/>
        <v>0</v>
      </c>
      <c r="AQ41" s="91"/>
      <c r="AR41"/>
      <c r="AS41"/>
      <c r="AT41"/>
      <c r="AU41"/>
      <c r="AV41"/>
      <c r="AW41"/>
      <c r="AX41"/>
      <c r="AY41"/>
      <c r="AZ41"/>
      <c r="BA41"/>
      <c r="BB41"/>
      <c r="BC41"/>
      <c r="BD41"/>
      <c r="BE41" s="91"/>
      <c r="BF41"/>
      <c r="BG41"/>
      <c r="BH41"/>
      <c r="BI41"/>
      <c r="BJ41"/>
      <c r="BK41"/>
      <c r="BL41"/>
      <c r="BM41"/>
      <c r="BN41"/>
      <c r="BO41"/>
      <c r="BP41"/>
      <c r="BQ41"/>
      <c r="BR41"/>
      <c r="BS41" s="40"/>
      <c r="BT41" s="32"/>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c r="EI41" s="32"/>
      <c r="EJ41" s="32"/>
      <c r="EK41" s="32"/>
      <c r="EL41" s="32"/>
      <c r="EM41" s="32"/>
      <c r="EN41" s="32"/>
      <c r="EO41" s="32"/>
      <c r="EP41" s="32"/>
      <c r="EQ41" s="32"/>
      <c r="ER41" s="32"/>
      <c r="ES41" s="32"/>
      <c r="ET41" s="32"/>
      <c r="EU41" s="32"/>
      <c r="EV41" s="32"/>
      <c r="EW41" s="32"/>
      <c r="EX41" s="32"/>
      <c r="EY41" s="32"/>
    </row>
    <row r="42" spans="1:155" s="7" customFormat="1" ht="8.25" customHeight="1" x14ac:dyDescent="0.25">
      <c r="A42" s="218"/>
      <c r="B42" s="76"/>
      <c r="C42" s="76"/>
      <c r="D42" s="76"/>
      <c r="E42" s="76"/>
      <c r="F42" s="76"/>
      <c r="G42" s="76"/>
      <c r="H42" s="76"/>
      <c r="I42" s="76"/>
      <c r="J42" s="76"/>
      <c r="K42" s="76"/>
      <c r="L42" s="76"/>
      <c r="M42" s="76"/>
      <c r="N42" s="74"/>
      <c r="O42" s="91"/>
      <c r="P42" s="76"/>
      <c r="Q42" s="76"/>
      <c r="R42" s="76"/>
      <c r="S42" s="76"/>
      <c r="T42" s="76"/>
      <c r="U42" s="76"/>
      <c r="V42" s="76"/>
      <c r="W42" s="76"/>
      <c r="X42" s="76"/>
      <c r="Y42" s="76"/>
      <c r="Z42" s="76"/>
      <c r="AA42" s="76"/>
      <c r="AB42" s="74"/>
      <c r="AC42" s="91"/>
      <c r="AD42" s="76"/>
      <c r="AE42" s="76"/>
      <c r="AF42" s="76"/>
      <c r="AG42" s="76"/>
      <c r="AH42" s="76"/>
      <c r="AI42" s="76"/>
      <c r="AJ42" s="76"/>
      <c r="AK42" s="76"/>
      <c r="AL42" s="76"/>
      <c r="AM42" s="76"/>
      <c r="AN42" s="76"/>
      <c r="AO42" s="76"/>
      <c r="AP42" s="74"/>
      <c r="AQ42" s="91"/>
      <c r="AR42"/>
      <c r="AS42"/>
      <c r="AT42"/>
      <c r="AU42"/>
      <c r="AV42"/>
      <c r="AW42"/>
      <c r="AX42"/>
      <c r="AY42"/>
      <c r="AZ42"/>
      <c r="BA42"/>
      <c r="BB42"/>
      <c r="BC42"/>
      <c r="BD42"/>
      <c r="BE42" s="91"/>
      <c r="BF42"/>
      <c r="BG42"/>
      <c r="BH42"/>
      <c r="BI42"/>
      <c r="BJ42"/>
      <c r="BK42"/>
      <c r="BL42"/>
      <c r="BM42"/>
      <c r="BN42"/>
      <c r="BO42"/>
      <c r="BP42"/>
      <c r="BQ42"/>
      <c r="BR42"/>
      <c r="BS42" s="40"/>
      <c r="BT42" s="160"/>
      <c r="BU42" s="160"/>
      <c r="BV42" s="160"/>
      <c r="BW42" s="160"/>
      <c r="BX42" s="160"/>
      <c r="BY42" s="160"/>
      <c r="BZ42" s="160"/>
      <c r="CA42" s="160"/>
      <c r="CB42" s="160"/>
      <c r="CC42" s="160"/>
      <c r="CD42" s="160"/>
      <c r="CE42" s="160"/>
      <c r="CF42" s="160"/>
      <c r="CG42" s="160"/>
      <c r="CH42" s="160"/>
      <c r="CI42" s="160"/>
      <c r="CJ42" s="160"/>
      <c r="CK42" s="160"/>
      <c r="CL42" s="160"/>
      <c r="CM42" s="160"/>
      <c r="CN42" s="160"/>
      <c r="CO42" s="160"/>
      <c r="CP42" s="160"/>
      <c r="CQ42" s="160"/>
      <c r="CR42" s="160"/>
      <c r="CS42" s="160"/>
      <c r="CT42" s="160"/>
      <c r="CU42" s="160"/>
      <c r="CV42" s="160"/>
      <c r="CW42" s="160"/>
      <c r="CX42" s="160"/>
      <c r="CY42" s="160"/>
      <c r="CZ42" s="160"/>
      <c r="DA42" s="160"/>
      <c r="DB42" s="160"/>
      <c r="DC42" s="160"/>
      <c r="DD42" s="160"/>
      <c r="DE42" s="160"/>
      <c r="DF42" s="160"/>
      <c r="DG42" s="160"/>
      <c r="DH42" s="160"/>
      <c r="DI42" s="160"/>
      <c r="DJ42" s="160"/>
      <c r="DK42" s="160"/>
      <c r="DL42" s="160"/>
      <c r="DM42" s="160"/>
      <c r="DN42" s="160"/>
      <c r="DO42" s="160"/>
      <c r="DP42" s="160"/>
      <c r="DQ42" s="160"/>
      <c r="DR42" s="160"/>
      <c r="DS42" s="160"/>
      <c r="DT42" s="160"/>
      <c r="DU42" s="160"/>
      <c r="DV42" s="160"/>
      <c r="DW42" s="160"/>
      <c r="DX42" s="160"/>
      <c r="DY42" s="160"/>
      <c r="DZ42" s="160"/>
      <c r="EA42" s="160"/>
      <c r="EB42" s="160"/>
      <c r="EC42" s="160"/>
      <c r="ED42" s="160"/>
      <c r="EE42" s="160"/>
      <c r="EF42" s="160"/>
      <c r="EG42" s="160"/>
      <c r="EH42" s="160"/>
      <c r="EI42" s="160"/>
      <c r="EJ42" s="160"/>
      <c r="EK42" s="160"/>
      <c r="EL42" s="160"/>
      <c r="EM42" s="160"/>
      <c r="EN42" s="160"/>
      <c r="EO42" s="160"/>
      <c r="EP42" s="160"/>
      <c r="EQ42" s="160"/>
      <c r="ER42" s="160"/>
      <c r="ES42" s="160"/>
      <c r="ET42" s="160"/>
      <c r="EU42" s="160"/>
      <c r="EV42" s="160"/>
      <c r="EW42" s="160"/>
      <c r="EX42" s="160"/>
      <c r="EY42" s="160"/>
    </row>
    <row r="43" spans="1:155" s="5" customFormat="1" x14ac:dyDescent="0.25">
      <c r="A43" s="219" t="s">
        <v>36</v>
      </c>
      <c r="B43" s="83">
        <f t="shared" ref="B43:N43" si="17">B18-B41</f>
        <v>0</v>
      </c>
      <c r="C43" s="126">
        <f t="shared" si="17"/>
        <v>0</v>
      </c>
      <c r="D43" s="126">
        <f t="shared" si="17"/>
        <v>0</v>
      </c>
      <c r="E43" s="126">
        <f t="shared" si="17"/>
        <v>0</v>
      </c>
      <c r="F43" s="126">
        <f t="shared" si="17"/>
        <v>0</v>
      </c>
      <c r="G43" s="126">
        <f t="shared" si="17"/>
        <v>0</v>
      </c>
      <c r="H43" s="126">
        <f t="shared" si="17"/>
        <v>0</v>
      </c>
      <c r="I43" s="126">
        <f t="shared" si="17"/>
        <v>0</v>
      </c>
      <c r="J43" s="126">
        <f t="shared" si="17"/>
        <v>0</v>
      </c>
      <c r="K43" s="126">
        <f t="shared" si="17"/>
        <v>0</v>
      </c>
      <c r="L43" s="126">
        <f t="shared" si="17"/>
        <v>0</v>
      </c>
      <c r="M43" s="126">
        <f t="shared" si="17"/>
        <v>0</v>
      </c>
      <c r="N43" s="139">
        <f t="shared" si="17"/>
        <v>0</v>
      </c>
      <c r="O43" s="91"/>
      <c r="P43" s="126">
        <f t="shared" ref="P43:AB43" si="18">P18-P41</f>
        <v>0</v>
      </c>
      <c r="Q43" s="126">
        <f t="shared" si="18"/>
        <v>0</v>
      </c>
      <c r="R43" s="126">
        <f t="shared" si="18"/>
        <v>0</v>
      </c>
      <c r="S43" s="126">
        <f t="shared" si="18"/>
        <v>0</v>
      </c>
      <c r="T43" s="126">
        <f t="shared" si="18"/>
        <v>0</v>
      </c>
      <c r="U43" s="126">
        <f t="shared" si="18"/>
        <v>0</v>
      </c>
      <c r="V43" s="126">
        <f t="shared" si="18"/>
        <v>0</v>
      </c>
      <c r="W43" s="126">
        <f t="shared" si="18"/>
        <v>0</v>
      </c>
      <c r="X43" s="126">
        <f t="shared" si="18"/>
        <v>0</v>
      </c>
      <c r="Y43" s="126">
        <f t="shared" si="18"/>
        <v>0</v>
      </c>
      <c r="Z43" s="126">
        <f t="shared" si="18"/>
        <v>0</v>
      </c>
      <c r="AA43" s="126">
        <f t="shared" si="18"/>
        <v>0</v>
      </c>
      <c r="AB43" s="143">
        <f t="shared" si="18"/>
        <v>0</v>
      </c>
      <c r="AC43" s="91"/>
      <c r="AD43" s="126">
        <f t="shared" ref="AD43:AP43" si="19">AD18-AD41</f>
        <v>0</v>
      </c>
      <c r="AE43" s="126">
        <f t="shared" si="19"/>
        <v>0</v>
      </c>
      <c r="AF43" s="126">
        <f t="shared" si="19"/>
        <v>0</v>
      </c>
      <c r="AG43" s="126">
        <f t="shared" si="19"/>
        <v>0</v>
      </c>
      <c r="AH43" s="126">
        <f t="shared" si="19"/>
        <v>0</v>
      </c>
      <c r="AI43" s="126">
        <f t="shared" si="19"/>
        <v>0</v>
      </c>
      <c r="AJ43" s="126">
        <f t="shared" si="19"/>
        <v>0</v>
      </c>
      <c r="AK43" s="126">
        <f t="shared" si="19"/>
        <v>0</v>
      </c>
      <c r="AL43" s="126">
        <f t="shared" si="19"/>
        <v>0</v>
      </c>
      <c r="AM43" s="126">
        <f t="shared" si="19"/>
        <v>0</v>
      </c>
      <c r="AN43" s="126">
        <f t="shared" si="19"/>
        <v>0</v>
      </c>
      <c r="AO43" s="126">
        <f t="shared" si="19"/>
        <v>0</v>
      </c>
      <c r="AP43" s="147">
        <f t="shared" si="19"/>
        <v>0</v>
      </c>
      <c r="AQ43" s="91"/>
      <c r="AR43"/>
      <c r="AS43"/>
      <c r="AT43"/>
      <c r="AU43"/>
      <c r="AV43"/>
      <c r="AW43"/>
      <c r="AX43"/>
      <c r="AY43"/>
      <c r="AZ43"/>
      <c r="BA43"/>
      <c r="BB43"/>
      <c r="BC43"/>
      <c r="BD43"/>
      <c r="BE43" s="91"/>
      <c r="BF43"/>
      <c r="BG43"/>
      <c r="BH43"/>
      <c r="BI43"/>
      <c r="BJ43"/>
      <c r="BK43"/>
      <c r="BL43"/>
      <c r="BM43"/>
      <c r="BN43"/>
      <c r="BO43"/>
      <c r="BP43"/>
      <c r="BQ43"/>
      <c r="BR43"/>
      <c r="BS43" s="40"/>
      <c r="BT43" s="32"/>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2"/>
      <c r="CX43" s="32"/>
      <c r="CY43" s="32"/>
      <c r="CZ43" s="32"/>
      <c r="DA43" s="32"/>
      <c r="DB43" s="32"/>
      <c r="DC43" s="32"/>
      <c r="DD43" s="32"/>
      <c r="DE43" s="32"/>
      <c r="DF43" s="32"/>
      <c r="DG43" s="32"/>
      <c r="DH43" s="32"/>
      <c r="DI43" s="32"/>
      <c r="DJ43" s="32"/>
      <c r="DK43" s="32"/>
      <c r="DL43" s="32"/>
      <c r="DM43" s="32"/>
      <c r="DN43" s="32"/>
      <c r="DO43" s="32"/>
      <c r="DP43" s="32"/>
      <c r="DQ43" s="32"/>
      <c r="DR43" s="32"/>
      <c r="DS43" s="32"/>
      <c r="DT43" s="32"/>
      <c r="DU43" s="32"/>
      <c r="DV43" s="32"/>
      <c r="DW43" s="32"/>
      <c r="DX43" s="32"/>
      <c r="DY43" s="32"/>
      <c r="DZ43" s="32"/>
      <c r="EA43" s="32"/>
      <c r="EB43" s="32"/>
      <c r="EC43" s="32"/>
      <c r="ED43" s="32"/>
      <c r="EE43" s="32"/>
      <c r="EF43" s="32"/>
      <c r="EG43" s="32"/>
      <c r="EH43" s="32"/>
      <c r="EI43" s="32"/>
      <c r="EJ43" s="32"/>
      <c r="EK43" s="32"/>
      <c r="EL43" s="32"/>
      <c r="EM43" s="32"/>
      <c r="EN43" s="32"/>
      <c r="EO43" s="32"/>
      <c r="EP43" s="32"/>
      <c r="EQ43" s="32"/>
      <c r="ER43" s="32"/>
      <c r="ES43" s="32"/>
      <c r="ET43" s="32"/>
      <c r="EU43" s="32"/>
      <c r="EV43" s="32"/>
      <c r="EW43" s="32"/>
      <c r="EX43" s="32"/>
      <c r="EY43" s="32"/>
    </row>
    <row r="44" spans="1:155" s="5" customFormat="1" x14ac:dyDescent="0.25">
      <c r="A44" s="10"/>
      <c r="B44" s="11"/>
      <c r="C44" s="11"/>
      <c r="D44" s="11"/>
      <c r="E44" s="11"/>
      <c r="F44" s="11"/>
      <c r="G44" s="11"/>
      <c r="H44" s="11"/>
      <c r="I44" s="11"/>
      <c r="J44" s="11"/>
      <c r="K44" s="11"/>
      <c r="L44" s="11"/>
      <c r="M44" s="11"/>
      <c r="N44" s="43"/>
      <c r="O44" s="40"/>
      <c r="P44" s="11"/>
      <c r="Q44" s="11"/>
      <c r="R44" s="11"/>
      <c r="S44" s="11"/>
      <c r="T44" s="11"/>
      <c r="U44" s="11"/>
      <c r="V44" s="11"/>
      <c r="W44" s="11"/>
      <c r="X44" s="11"/>
      <c r="Y44" s="11"/>
      <c r="Z44" s="11"/>
      <c r="AA44" s="11"/>
      <c r="AB44" s="43"/>
      <c r="AC44" s="40"/>
      <c r="AD44" s="11"/>
      <c r="AE44" s="11"/>
      <c r="AF44" s="11"/>
      <c r="AG44" s="11"/>
      <c r="AH44" s="11"/>
      <c r="AI44" s="11"/>
      <c r="AJ44" s="11"/>
      <c r="AK44" s="11"/>
      <c r="AL44" s="11"/>
      <c r="AM44" s="11"/>
      <c r="AN44" s="11"/>
      <c r="AO44" s="11"/>
      <c r="AP44" s="43"/>
      <c r="AQ44" s="40"/>
      <c r="AR44"/>
      <c r="AS44"/>
      <c r="AT44"/>
      <c r="AU44"/>
      <c r="AV44"/>
      <c r="AW44"/>
      <c r="AX44"/>
      <c r="AY44"/>
      <c r="AZ44"/>
      <c r="BA44"/>
      <c r="BB44"/>
      <c r="BC44"/>
      <c r="BD44"/>
      <c r="BE44" s="40"/>
      <c r="BF44"/>
      <c r="BG44"/>
      <c r="BH44"/>
      <c r="BI44"/>
      <c r="BJ44"/>
      <c r="BK44"/>
      <c r="BL44"/>
      <c r="BM44"/>
      <c r="BN44"/>
      <c r="BO44"/>
      <c r="BP44"/>
      <c r="BQ44"/>
      <c r="BR44"/>
      <c r="BS44" s="40"/>
      <c r="BT44" s="32"/>
      <c r="BU44" s="32"/>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c r="CW44" s="32"/>
      <c r="CX44" s="32"/>
      <c r="CY44" s="32"/>
      <c r="CZ44" s="32"/>
      <c r="DA44" s="32"/>
      <c r="DB44" s="32"/>
      <c r="DC44" s="32"/>
      <c r="DD44" s="32"/>
      <c r="DE44" s="32"/>
      <c r="DF44" s="32"/>
      <c r="DG44" s="32"/>
      <c r="DH44" s="32"/>
      <c r="DI44" s="32"/>
      <c r="DJ44" s="32"/>
      <c r="DK44" s="32"/>
      <c r="DL44" s="32"/>
      <c r="DM44" s="32"/>
      <c r="DN44" s="32"/>
      <c r="DO44" s="32"/>
      <c r="DP44" s="32"/>
      <c r="DQ44" s="32"/>
      <c r="DR44" s="32"/>
      <c r="DS44" s="32"/>
      <c r="DT44" s="32"/>
      <c r="DU44" s="32"/>
      <c r="DV44" s="32"/>
      <c r="DW44" s="32"/>
      <c r="DX44" s="32"/>
      <c r="DY44" s="32"/>
      <c r="DZ44" s="32"/>
      <c r="EA44" s="32"/>
      <c r="EB44" s="32"/>
      <c r="EC44" s="32"/>
      <c r="ED44" s="32"/>
      <c r="EE44" s="32"/>
      <c r="EF44" s="32"/>
      <c r="EG44" s="32"/>
      <c r="EH44" s="32"/>
      <c r="EI44" s="32"/>
      <c r="EJ44" s="32"/>
      <c r="EK44" s="32"/>
      <c r="EL44" s="32"/>
      <c r="EM44" s="32"/>
      <c r="EN44" s="32"/>
      <c r="EO44" s="32"/>
      <c r="EP44" s="32"/>
      <c r="EQ44" s="32"/>
      <c r="ER44" s="32"/>
      <c r="ES44" s="32"/>
      <c r="ET44" s="32"/>
      <c r="EU44" s="32"/>
      <c r="EV44" s="32"/>
      <c r="EW44" s="32"/>
      <c r="EX44" s="32"/>
      <c r="EY44" s="32"/>
    </row>
    <row r="45" spans="1:155" ht="21" x14ac:dyDescent="0.4">
      <c r="A45" s="213" t="s">
        <v>50</v>
      </c>
      <c r="B45" s="292">
        <f>B1</f>
        <v>0</v>
      </c>
      <c r="C45" s="292"/>
      <c r="D45" s="292"/>
      <c r="E45" s="292"/>
      <c r="F45" s="292"/>
      <c r="G45" s="292"/>
      <c r="H45" s="292"/>
      <c r="I45" s="292"/>
      <c r="J45" s="292"/>
      <c r="K45" s="292"/>
      <c r="L45" s="292"/>
      <c r="M45" s="292"/>
      <c r="N45" s="292"/>
      <c r="O45" s="37"/>
      <c r="P45" s="292">
        <f>P1</f>
        <v>1</v>
      </c>
      <c r="Q45" s="292"/>
      <c r="R45" s="292"/>
      <c r="S45" s="292"/>
      <c r="T45" s="292"/>
      <c r="U45" s="292"/>
      <c r="V45" s="292"/>
      <c r="W45" s="292"/>
      <c r="X45" s="292"/>
      <c r="Y45" s="292"/>
      <c r="Z45" s="292"/>
      <c r="AA45" s="292"/>
      <c r="AB45" s="292"/>
      <c r="AC45" s="94"/>
      <c r="AD45" s="292">
        <f>AD1</f>
        <v>2</v>
      </c>
      <c r="AE45" s="292"/>
      <c r="AF45" s="292"/>
      <c r="AG45" s="292"/>
      <c r="AH45" s="292"/>
      <c r="AI45" s="292"/>
      <c r="AJ45" s="292"/>
      <c r="AK45" s="292"/>
      <c r="AL45" s="292"/>
      <c r="AM45" s="292"/>
      <c r="AN45" s="292"/>
      <c r="AO45" s="292"/>
      <c r="AP45" s="292"/>
      <c r="AQ45" s="94"/>
      <c r="AR45"/>
      <c r="AS45"/>
      <c r="AT45"/>
      <c r="AU45"/>
      <c r="AV45"/>
      <c r="AW45"/>
      <c r="AX45"/>
      <c r="AY45"/>
      <c r="AZ45"/>
      <c r="BA45"/>
      <c r="BB45"/>
      <c r="BC45"/>
      <c r="BD45"/>
      <c r="BE45" s="94"/>
      <c r="BF45"/>
      <c r="BG45"/>
      <c r="BH45"/>
      <c r="BI45"/>
      <c r="BJ45"/>
      <c r="BK45"/>
      <c r="BL45"/>
      <c r="BM45"/>
      <c r="BN45"/>
      <c r="BO45"/>
      <c r="BP45"/>
      <c r="BQ45"/>
      <c r="BR45"/>
      <c r="BS45" s="37"/>
    </row>
    <row r="46" spans="1:155" ht="15" x14ac:dyDescent="0.25">
      <c r="A46" s="220"/>
      <c r="B46" s="149" t="s">
        <v>57</v>
      </c>
      <c r="C46" s="149" t="s">
        <v>58</v>
      </c>
      <c r="D46" s="149" t="s">
        <v>59</v>
      </c>
      <c r="E46" s="149" t="s">
        <v>60</v>
      </c>
      <c r="F46" s="149" t="s">
        <v>61</v>
      </c>
      <c r="G46" s="149" t="s">
        <v>62</v>
      </c>
      <c r="H46" s="149" t="s">
        <v>63</v>
      </c>
      <c r="I46" s="149" t="s">
        <v>64</v>
      </c>
      <c r="J46" s="149" t="s">
        <v>52</v>
      </c>
      <c r="K46" s="149" t="s">
        <v>53</v>
      </c>
      <c r="L46" s="149" t="s">
        <v>54</v>
      </c>
      <c r="M46" s="149" t="s">
        <v>55</v>
      </c>
      <c r="N46" s="150" t="s">
        <v>56</v>
      </c>
      <c r="O46" s="41"/>
      <c r="P46" s="149" t="s">
        <v>57</v>
      </c>
      <c r="Q46" s="149" t="s">
        <v>58</v>
      </c>
      <c r="R46" s="149" t="s">
        <v>59</v>
      </c>
      <c r="S46" s="149" t="s">
        <v>60</v>
      </c>
      <c r="T46" s="149" t="s">
        <v>61</v>
      </c>
      <c r="U46" s="149" t="s">
        <v>62</v>
      </c>
      <c r="V46" s="149" t="s">
        <v>63</v>
      </c>
      <c r="W46" s="149" t="s">
        <v>64</v>
      </c>
      <c r="X46" s="149" t="s">
        <v>52</v>
      </c>
      <c r="Y46" s="149" t="s">
        <v>53</v>
      </c>
      <c r="Z46" s="149" t="s">
        <v>54</v>
      </c>
      <c r="AA46" s="149" t="s">
        <v>55</v>
      </c>
      <c r="AB46" s="150" t="s">
        <v>56</v>
      </c>
      <c r="AC46" s="96"/>
      <c r="AD46" s="149" t="s">
        <v>57</v>
      </c>
      <c r="AE46" s="149" t="s">
        <v>58</v>
      </c>
      <c r="AF46" s="149" t="s">
        <v>59</v>
      </c>
      <c r="AG46" s="149" t="s">
        <v>60</v>
      </c>
      <c r="AH46" s="149" t="s">
        <v>61</v>
      </c>
      <c r="AI46" s="149" t="s">
        <v>62</v>
      </c>
      <c r="AJ46" s="149" t="s">
        <v>63</v>
      </c>
      <c r="AK46" s="149" t="s">
        <v>64</v>
      </c>
      <c r="AL46" s="149" t="s">
        <v>52</v>
      </c>
      <c r="AM46" s="149" t="s">
        <v>53</v>
      </c>
      <c r="AN46" s="149" t="s">
        <v>54</v>
      </c>
      <c r="AO46" s="149" t="s">
        <v>55</v>
      </c>
      <c r="AP46" s="150" t="s">
        <v>56</v>
      </c>
      <c r="AQ46" s="96"/>
      <c r="AR46"/>
      <c r="AS46"/>
      <c r="AT46"/>
      <c r="AU46"/>
      <c r="AV46"/>
      <c r="AW46"/>
      <c r="AX46"/>
      <c r="AY46"/>
      <c r="AZ46"/>
      <c r="BA46"/>
      <c r="BB46"/>
      <c r="BC46"/>
      <c r="BD46"/>
      <c r="BE46" s="96"/>
      <c r="BF46"/>
      <c r="BG46"/>
      <c r="BH46"/>
      <c r="BI46"/>
      <c r="BJ46"/>
      <c r="BK46"/>
      <c r="BL46"/>
      <c r="BM46"/>
      <c r="BN46"/>
      <c r="BO46"/>
      <c r="BP46"/>
      <c r="BQ46"/>
      <c r="BR46"/>
      <c r="BS46" s="41"/>
    </row>
    <row r="47" spans="1:155" ht="15" x14ac:dyDescent="0.25">
      <c r="A47" s="2"/>
      <c r="B47" s="16"/>
      <c r="C47" s="16"/>
      <c r="D47" s="16"/>
      <c r="E47" s="16"/>
      <c r="F47" s="16"/>
      <c r="G47" s="16"/>
      <c r="H47" s="16"/>
      <c r="I47" s="16"/>
      <c r="J47" s="16"/>
      <c r="K47" s="16"/>
      <c r="L47" s="16"/>
      <c r="M47" s="16"/>
      <c r="N47" s="53"/>
      <c r="O47" s="38"/>
      <c r="P47" s="233"/>
      <c r="Q47" s="233"/>
      <c r="R47" s="233"/>
      <c r="S47" s="233"/>
      <c r="T47" s="233"/>
      <c r="U47" s="233"/>
      <c r="V47" s="233"/>
      <c r="W47" s="233"/>
      <c r="X47" s="233"/>
      <c r="Y47" s="233"/>
      <c r="Z47" s="233"/>
      <c r="AA47" s="233"/>
      <c r="AB47" s="234"/>
      <c r="AC47" s="99"/>
      <c r="AD47" s="233"/>
      <c r="AE47" s="233"/>
      <c r="AF47" s="233"/>
      <c r="AG47" s="233"/>
      <c r="AH47" s="233"/>
      <c r="AI47" s="233"/>
      <c r="AJ47" s="233"/>
      <c r="AK47" s="233"/>
      <c r="AL47" s="233"/>
      <c r="AM47" s="233"/>
      <c r="AN47" s="233"/>
      <c r="AO47" s="233"/>
      <c r="AP47" s="234"/>
      <c r="AQ47" s="99"/>
      <c r="AR47"/>
      <c r="AS47"/>
      <c r="AT47"/>
      <c r="AU47"/>
      <c r="AV47"/>
      <c r="AW47"/>
      <c r="AX47"/>
      <c r="AY47"/>
      <c r="AZ47"/>
      <c r="BA47"/>
      <c r="BB47"/>
      <c r="BC47"/>
      <c r="BD47"/>
      <c r="BE47" s="99"/>
      <c r="BF47"/>
      <c r="BG47"/>
      <c r="BH47"/>
      <c r="BI47"/>
      <c r="BJ47"/>
      <c r="BK47"/>
      <c r="BL47"/>
      <c r="BM47"/>
      <c r="BN47"/>
      <c r="BO47"/>
      <c r="BP47"/>
      <c r="BQ47"/>
      <c r="BR47"/>
      <c r="BS47" s="38"/>
    </row>
    <row r="48" spans="1:155" x14ac:dyDescent="0.25">
      <c r="A48" s="118" t="s">
        <v>65</v>
      </c>
      <c r="B48" s="152"/>
      <c r="C48" s="83">
        <f>B85</f>
        <v>0</v>
      </c>
      <c r="D48" s="83">
        <f t="shared" ref="D48:M48" si="20">C85</f>
        <v>0</v>
      </c>
      <c r="E48" s="83">
        <f t="shared" si="20"/>
        <v>0</v>
      </c>
      <c r="F48" s="83">
        <f t="shared" si="20"/>
        <v>0</v>
      </c>
      <c r="G48" s="83">
        <f t="shared" si="20"/>
        <v>0</v>
      </c>
      <c r="H48" s="83">
        <f t="shared" si="20"/>
        <v>0</v>
      </c>
      <c r="I48" s="83">
        <f t="shared" si="20"/>
        <v>0</v>
      </c>
      <c r="J48" s="83">
        <f t="shared" si="20"/>
        <v>0</v>
      </c>
      <c r="K48" s="83">
        <f t="shared" si="20"/>
        <v>0</v>
      </c>
      <c r="L48" s="83">
        <f t="shared" si="20"/>
        <v>0</v>
      </c>
      <c r="M48" s="83">
        <f t="shared" si="20"/>
        <v>0</v>
      </c>
      <c r="N48" s="139">
        <f>B48</f>
        <v>0</v>
      </c>
      <c r="O48" s="40"/>
      <c r="P48" s="83">
        <f>N85</f>
        <v>0</v>
      </c>
      <c r="Q48" s="83">
        <f t="shared" ref="Q48:AA48" si="21">P85</f>
        <v>0</v>
      </c>
      <c r="R48" s="83">
        <f t="shared" si="21"/>
        <v>0</v>
      </c>
      <c r="S48" s="83">
        <f t="shared" si="21"/>
        <v>0</v>
      </c>
      <c r="T48" s="83">
        <f t="shared" si="21"/>
        <v>0</v>
      </c>
      <c r="U48" s="83">
        <f t="shared" si="21"/>
        <v>0</v>
      </c>
      <c r="V48" s="83">
        <f t="shared" si="21"/>
        <v>0</v>
      </c>
      <c r="W48" s="83">
        <f t="shared" si="21"/>
        <v>0</v>
      </c>
      <c r="X48" s="83">
        <f t="shared" si="21"/>
        <v>0</v>
      </c>
      <c r="Y48" s="83">
        <f t="shared" si="21"/>
        <v>0</v>
      </c>
      <c r="Z48" s="83">
        <f t="shared" si="21"/>
        <v>0</v>
      </c>
      <c r="AA48" s="83">
        <f t="shared" si="21"/>
        <v>0</v>
      </c>
      <c r="AB48" s="139">
        <f>P48</f>
        <v>0</v>
      </c>
      <c r="AC48" s="91"/>
      <c r="AD48" s="137">
        <f>AB85</f>
        <v>0</v>
      </c>
      <c r="AE48" s="83">
        <f t="shared" ref="AE48:AO48" si="22">AD85</f>
        <v>0</v>
      </c>
      <c r="AF48" s="83">
        <f t="shared" si="22"/>
        <v>0</v>
      </c>
      <c r="AG48" s="83">
        <f t="shared" si="22"/>
        <v>0</v>
      </c>
      <c r="AH48" s="83">
        <f t="shared" si="22"/>
        <v>0</v>
      </c>
      <c r="AI48" s="83">
        <f t="shared" si="22"/>
        <v>0</v>
      </c>
      <c r="AJ48" s="83">
        <f t="shared" si="22"/>
        <v>0</v>
      </c>
      <c r="AK48" s="83">
        <f t="shared" si="22"/>
        <v>0</v>
      </c>
      <c r="AL48" s="83">
        <f t="shared" si="22"/>
        <v>0</v>
      </c>
      <c r="AM48" s="83">
        <f t="shared" si="22"/>
        <v>0</v>
      </c>
      <c r="AN48" s="83">
        <f t="shared" si="22"/>
        <v>0</v>
      </c>
      <c r="AO48" s="83">
        <f t="shared" si="22"/>
        <v>0</v>
      </c>
      <c r="AP48" s="139">
        <f>AD48</f>
        <v>0</v>
      </c>
      <c r="AQ48" s="91"/>
      <c r="AR48"/>
      <c r="AS48"/>
      <c r="AT48"/>
      <c r="AU48"/>
      <c r="AV48"/>
      <c r="AW48"/>
      <c r="AX48"/>
      <c r="AY48"/>
      <c r="AZ48"/>
      <c r="BA48"/>
      <c r="BB48"/>
      <c r="BC48"/>
      <c r="BD48"/>
      <c r="BE48" s="91"/>
      <c r="BF48"/>
      <c r="BG48"/>
      <c r="BH48"/>
      <c r="BI48"/>
      <c r="BJ48"/>
      <c r="BK48"/>
      <c r="BL48"/>
      <c r="BM48"/>
      <c r="BN48"/>
      <c r="BO48"/>
      <c r="BP48"/>
      <c r="BQ48"/>
      <c r="BR48"/>
      <c r="BS48" s="40"/>
    </row>
    <row r="49" spans="1:155" s="30" customFormat="1" x14ac:dyDescent="0.25">
      <c r="A49" s="34" t="s">
        <v>66</v>
      </c>
      <c r="B49" s="84"/>
      <c r="C49" s="84"/>
      <c r="D49" s="84"/>
      <c r="E49" s="84"/>
      <c r="F49" s="84"/>
      <c r="G49" s="84"/>
      <c r="H49" s="84"/>
      <c r="I49" s="84"/>
      <c r="J49" s="84"/>
      <c r="K49" s="84"/>
      <c r="L49" s="84"/>
      <c r="M49" s="84"/>
      <c r="N49" s="141"/>
      <c r="O49" s="39"/>
      <c r="P49" s="84"/>
      <c r="Q49" s="84"/>
      <c r="R49" s="84"/>
      <c r="S49" s="84"/>
      <c r="T49" s="84"/>
      <c r="U49" s="84"/>
      <c r="V49" s="84"/>
      <c r="W49" s="84"/>
      <c r="X49" s="84"/>
      <c r="Y49" s="84"/>
      <c r="Z49" s="84"/>
      <c r="AA49" s="84"/>
      <c r="AB49" s="141"/>
      <c r="AC49" s="103"/>
      <c r="AD49" s="153"/>
      <c r="AE49" s="84"/>
      <c r="AF49" s="84"/>
      <c r="AG49" s="84"/>
      <c r="AH49" s="84"/>
      <c r="AI49" s="84"/>
      <c r="AJ49" s="84"/>
      <c r="AK49" s="84"/>
      <c r="AL49" s="84"/>
      <c r="AM49" s="84"/>
      <c r="AN49" s="84"/>
      <c r="AO49" s="84"/>
      <c r="AP49" s="141"/>
      <c r="AQ49" s="103"/>
      <c r="AR49"/>
      <c r="AS49"/>
      <c r="AT49"/>
      <c r="AU49"/>
      <c r="AV49"/>
      <c r="AW49"/>
      <c r="AX49"/>
      <c r="AY49"/>
      <c r="AZ49"/>
      <c r="BA49"/>
      <c r="BB49"/>
      <c r="BC49"/>
      <c r="BD49"/>
      <c r="BE49" s="103"/>
      <c r="BF49"/>
      <c r="BG49"/>
      <c r="BH49"/>
      <c r="BI49"/>
      <c r="BJ49"/>
      <c r="BK49"/>
      <c r="BL49"/>
      <c r="BM49"/>
      <c r="BN49"/>
      <c r="BO49"/>
      <c r="BP49"/>
      <c r="BQ49"/>
      <c r="BR49"/>
      <c r="BS49" s="39"/>
    </row>
    <row r="50" spans="1:155" s="30" customFormat="1" ht="12" customHeight="1" x14ac:dyDescent="0.25">
      <c r="A50" s="33" t="s">
        <v>0</v>
      </c>
      <c r="B50" s="88">
        <f>IF(OR(B130="x",B130=""),0,B105+B106)</f>
        <v>0</v>
      </c>
      <c r="C50" s="81">
        <f>IF(OR(C130="x",C130=""),0,C105+C106)</f>
        <v>0</v>
      </c>
      <c r="D50" s="81">
        <f t="shared" ref="D50:M50" si="23">IF(OR(D130="x",D130=""),0,D105+D106)</f>
        <v>0</v>
      </c>
      <c r="E50" s="81">
        <f t="shared" si="23"/>
        <v>0</v>
      </c>
      <c r="F50" s="81">
        <f t="shared" si="23"/>
        <v>0</v>
      </c>
      <c r="G50" s="81">
        <f t="shared" si="23"/>
        <v>0</v>
      </c>
      <c r="H50" s="81">
        <f t="shared" si="23"/>
        <v>0</v>
      </c>
      <c r="I50" s="81">
        <f t="shared" si="23"/>
        <v>0</v>
      </c>
      <c r="J50" s="81">
        <f t="shared" si="23"/>
        <v>0</v>
      </c>
      <c r="K50" s="81">
        <f t="shared" si="23"/>
        <v>0</v>
      </c>
      <c r="L50" s="81">
        <f t="shared" si="23"/>
        <v>0</v>
      </c>
      <c r="M50" s="81">
        <f t="shared" si="23"/>
        <v>0</v>
      </c>
      <c r="N50" s="138">
        <f t="shared" ref="N50:N55" si="24">SUM(B50:M50)</f>
        <v>0</v>
      </c>
      <c r="O50" s="39"/>
      <c r="P50" s="88">
        <f>IF(OR(P130="",P130="x"),0,P105+P106)</f>
        <v>0</v>
      </c>
      <c r="Q50" s="81">
        <f t="shared" ref="Q50:AA50" si="25">IF(OR(Q130="",Q130="x"),0,Q105+Q106)</f>
        <v>0</v>
      </c>
      <c r="R50" s="81">
        <f t="shared" si="25"/>
        <v>0</v>
      </c>
      <c r="S50" s="81">
        <f t="shared" si="25"/>
        <v>0</v>
      </c>
      <c r="T50" s="81">
        <f t="shared" si="25"/>
        <v>0</v>
      </c>
      <c r="U50" s="81">
        <f t="shared" si="25"/>
        <v>0</v>
      </c>
      <c r="V50" s="81">
        <f t="shared" si="25"/>
        <v>0</v>
      </c>
      <c r="W50" s="81">
        <f t="shared" si="25"/>
        <v>0</v>
      </c>
      <c r="X50" s="81">
        <f t="shared" si="25"/>
        <v>0</v>
      </c>
      <c r="Y50" s="81">
        <f t="shared" si="25"/>
        <v>0</v>
      </c>
      <c r="Z50" s="81">
        <f t="shared" si="25"/>
        <v>0</v>
      </c>
      <c r="AA50" s="81">
        <f t="shared" si="25"/>
        <v>0</v>
      </c>
      <c r="AB50" s="138">
        <f t="shared" ref="AB50:AB55" si="26">SUM(P50:AA50)</f>
        <v>0</v>
      </c>
      <c r="AC50" s="103"/>
      <c r="AD50" s="154">
        <f>IF(OR(AD130="",AD130="x"),0,AD105+AD106)</f>
        <v>0</v>
      </c>
      <c r="AE50" s="81">
        <f t="shared" ref="AE50:AO50" si="27">IF(OR(AE130="",AE130="x"),0,AE105+AE106)</f>
        <v>0</v>
      </c>
      <c r="AF50" s="81">
        <f t="shared" si="27"/>
        <v>0</v>
      </c>
      <c r="AG50" s="81">
        <f t="shared" si="27"/>
        <v>0</v>
      </c>
      <c r="AH50" s="81">
        <f t="shared" si="27"/>
        <v>0</v>
      </c>
      <c r="AI50" s="81">
        <f t="shared" si="27"/>
        <v>0</v>
      </c>
      <c r="AJ50" s="81">
        <f t="shared" si="27"/>
        <v>0</v>
      </c>
      <c r="AK50" s="81">
        <f t="shared" si="27"/>
        <v>0</v>
      </c>
      <c r="AL50" s="81">
        <f t="shared" si="27"/>
        <v>0</v>
      </c>
      <c r="AM50" s="81">
        <f t="shared" si="27"/>
        <v>0</v>
      </c>
      <c r="AN50" s="81">
        <f t="shared" si="27"/>
        <v>0</v>
      </c>
      <c r="AO50" s="81">
        <f t="shared" si="27"/>
        <v>0</v>
      </c>
      <c r="AP50" s="138">
        <f t="shared" ref="AP50:AP55" si="28">SUM(AD50:AO50)</f>
        <v>0</v>
      </c>
      <c r="AQ50" s="103"/>
      <c r="AR50"/>
      <c r="AS50"/>
      <c r="AT50"/>
      <c r="AU50"/>
      <c r="AV50"/>
      <c r="AW50"/>
      <c r="AX50"/>
      <c r="AY50"/>
      <c r="AZ50"/>
      <c r="BA50"/>
      <c r="BB50"/>
      <c r="BC50"/>
      <c r="BD50"/>
      <c r="BE50" s="103"/>
      <c r="BF50"/>
      <c r="BG50"/>
      <c r="BH50"/>
      <c r="BI50"/>
      <c r="BJ50"/>
      <c r="BK50"/>
      <c r="BL50"/>
      <c r="BM50"/>
      <c r="BN50"/>
      <c r="BO50"/>
      <c r="BP50"/>
      <c r="BQ50"/>
      <c r="BR50"/>
      <c r="BS50" s="39"/>
    </row>
    <row r="51" spans="1:155" x14ac:dyDescent="0.25">
      <c r="A51" s="13" t="s">
        <v>2</v>
      </c>
      <c r="B51" s="85">
        <f t="shared" ref="B51:M51" si="29">B9</f>
        <v>0</v>
      </c>
      <c r="C51" s="85">
        <f t="shared" si="29"/>
        <v>0</v>
      </c>
      <c r="D51" s="85">
        <f t="shared" si="29"/>
        <v>0</v>
      </c>
      <c r="E51" s="85">
        <f t="shared" si="29"/>
        <v>0</v>
      </c>
      <c r="F51" s="85">
        <f t="shared" si="29"/>
        <v>0</v>
      </c>
      <c r="G51" s="85">
        <f t="shared" si="29"/>
        <v>0</v>
      </c>
      <c r="H51" s="85">
        <f t="shared" si="29"/>
        <v>0</v>
      </c>
      <c r="I51" s="85">
        <f t="shared" si="29"/>
        <v>0</v>
      </c>
      <c r="J51" s="85">
        <f t="shared" si="29"/>
        <v>0</v>
      </c>
      <c r="K51" s="85">
        <f t="shared" si="29"/>
        <v>0</v>
      </c>
      <c r="L51" s="85">
        <f t="shared" si="29"/>
        <v>0</v>
      </c>
      <c r="M51" s="85">
        <f t="shared" si="29"/>
        <v>0</v>
      </c>
      <c r="N51" s="138">
        <f t="shared" si="24"/>
        <v>0</v>
      </c>
      <c r="O51" s="39"/>
      <c r="P51" s="85">
        <f t="shared" ref="P51:AA51" si="30">P9</f>
        <v>0</v>
      </c>
      <c r="Q51" s="85">
        <f t="shared" si="30"/>
        <v>0</v>
      </c>
      <c r="R51" s="85">
        <f t="shared" si="30"/>
        <v>0</v>
      </c>
      <c r="S51" s="85">
        <f t="shared" si="30"/>
        <v>0</v>
      </c>
      <c r="T51" s="85">
        <f t="shared" si="30"/>
        <v>0</v>
      </c>
      <c r="U51" s="85">
        <f t="shared" si="30"/>
        <v>0</v>
      </c>
      <c r="V51" s="85">
        <f t="shared" si="30"/>
        <v>0</v>
      </c>
      <c r="W51" s="85">
        <f t="shared" si="30"/>
        <v>0</v>
      </c>
      <c r="X51" s="85">
        <f t="shared" si="30"/>
        <v>0</v>
      </c>
      <c r="Y51" s="85">
        <f t="shared" si="30"/>
        <v>0</v>
      </c>
      <c r="Z51" s="85">
        <f t="shared" si="30"/>
        <v>0</v>
      </c>
      <c r="AA51" s="85">
        <f t="shared" si="30"/>
        <v>0</v>
      </c>
      <c r="AB51" s="138">
        <f t="shared" si="26"/>
        <v>0</v>
      </c>
      <c r="AC51" s="103"/>
      <c r="AD51" s="155">
        <f t="shared" ref="AD51:AO51" si="31">AD9</f>
        <v>0</v>
      </c>
      <c r="AE51" s="85">
        <f t="shared" si="31"/>
        <v>0</v>
      </c>
      <c r="AF51" s="85">
        <f t="shared" si="31"/>
        <v>0</v>
      </c>
      <c r="AG51" s="85">
        <f t="shared" si="31"/>
        <v>0</v>
      </c>
      <c r="AH51" s="85">
        <f t="shared" si="31"/>
        <v>0</v>
      </c>
      <c r="AI51" s="85">
        <f t="shared" si="31"/>
        <v>0</v>
      </c>
      <c r="AJ51" s="85">
        <f t="shared" si="31"/>
        <v>0</v>
      </c>
      <c r="AK51" s="85">
        <f t="shared" si="31"/>
        <v>0</v>
      </c>
      <c r="AL51" s="85">
        <f t="shared" si="31"/>
        <v>0</v>
      </c>
      <c r="AM51" s="85">
        <f t="shared" si="31"/>
        <v>0</v>
      </c>
      <c r="AN51" s="85">
        <f t="shared" si="31"/>
        <v>0</v>
      </c>
      <c r="AO51" s="85">
        <f t="shared" si="31"/>
        <v>0</v>
      </c>
      <c r="AP51" s="138">
        <f t="shared" si="28"/>
        <v>0</v>
      </c>
      <c r="AQ51" s="103"/>
      <c r="AR51"/>
      <c r="AS51"/>
      <c r="AT51"/>
      <c r="AU51"/>
      <c r="AV51"/>
      <c r="AW51"/>
      <c r="AX51"/>
      <c r="AY51"/>
      <c r="AZ51"/>
      <c r="BA51"/>
      <c r="BB51"/>
      <c r="BC51"/>
      <c r="BD51"/>
      <c r="BE51" s="103"/>
      <c r="BF51"/>
      <c r="BG51"/>
      <c r="BH51"/>
      <c r="BI51"/>
      <c r="BJ51"/>
      <c r="BK51"/>
      <c r="BL51"/>
      <c r="BM51"/>
      <c r="BN51"/>
      <c r="BO51"/>
      <c r="BP51"/>
      <c r="BQ51"/>
      <c r="BR51"/>
      <c r="BS51" s="39"/>
    </row>
    <row r="52" spans="1:155" x14ac:dyDescent="0.25">
      <c r="A52" s="13" t="s">
        <v>132</v>
      </c>
      <c r="B52" s="85">
        <f>'Start-Up and Funding'!B42</f>
        <v>0</v>
      </c>
      <c r="C52" s="82">
        <f>'Start-Up and Funding'!D42</f>
        <v>0</v>
      </c>
      <c r="D52" s="82">
        <f>'Start-Up and Funding'!F42</f>
        <v>0</v>
      </c>
      <c r="E52" s="82">
        <f>'Start-Up and Funding'!H42</f>
        <v>0</v>
      </c>
      <c r="F52" s="82">
        <f>'Start-Up and Funding'!J42</f>
        <v>0</v>
      </c>
      <c r="G52" s="82">
        <f>'Start-Up and Funding'!L42</f>
        <v>0</v>
      </c>
      <c r="H52" s="82">
        <f>'Start-Up and Funding'!N42</f>
        <v>0</v>
      </c>
      <c r="I52" s="82">
        <f>'Start-Up and Funding'!P42</f>
        <v>0</v>
      </c>
      <c r="J52" s="82">
        <f>'Start-Up and Funding'!R42</f>
        <v>0</v>
      </c>
      <c r="K52" s="82">
        <f>'Start-Up and Funding'!T42</f>
        <v>0</v>
      </c>
      <c r="L52" s="82">
        <f>'Start-Up and Funding'!V42</f>
        <v>0</v>
      </c>
      <c r="M52" s="82">
        <f>'Start-Up and Funding'!X42</f>
        <v>0</v>
      </c>
      <c r="N52" s="138">
        <f t="shared" si="24"/>
        <v>0</v>
      </c>
      <c r="O52" s="39"/>
      <c r="P52" s="85"/>
      <c r="Q52" s="85"/>
      <c r="R52" s="85"/>
      <c r="S52" s="85"/>
      <c r="T52" s="85"/>
      <c r="U52" s="85"/>
      <c r="V52" s="85"/>
      <c r="W52" s="85"/>
      <c r="X52" s="85"/>
      <c r="Y52" s="85"/>
      <c r="Z52" s="85"/>
      <c r="AA52" s="85"/>
      <c r="AB52" s="138">
        <f t="shared" si="26"/>
        <v>0</v>
      </c>
      <c r="AC52" s="103"/>
      <c r="AD52" s="155"/>
      <c r="AE52" s="85"/>
      <c r="AF52" s="85"/>
      <c r="AG52" s="85"/>
      <c r="AH52" s="85"/>
      <c r="AI52" s="85"/>
      <c r="AJ52" s="85"/>
      <c r="AK52" s="85"/>
      <c r="AL52" s="85"/>
      <c r="AM52" s="85"/>
      <c r="AN52" s="85"/>
      <c r="AO52" s="85"/>
      <c r="AP52" s="138">
        <f t="shared" si="28"/>
        <v>0</v>
      </c>
      <c r="AQ52" s="103"/>
      <c r="AR52"/>
      <c r="AS52"/>
      <c r="AT52"/>
      <c r="AU52"/>
      <c r="AV52"/>
      <c r="AW52"/>
      <c r="AX52"/>
      <c r="AY52"/>
      <c r="AZ52"/>
      <c r="BA52"/>
      <c r="BB52"/>
      <c r="BC52"/>
      <c r="BD52"/>
      <c r="BE52" s="103"/>
      <c r="BF52"/>
      <c r="BG52"/>
      <c r="BH52"/>
      <c r="BI52"/>
      <c r="BJ52"/>
      <c r="BK52"/>
      <c r="BL52"/>
      <c r="BM52"/>
      <c r="BN52"/>
      <c r="BO52"/>
      <c r="BP52"/>
      <c r="BQ52"/>
      <c r="BR52"/>
      <c r="BS52" s="39"/>
    </row>
    <row r="53" spans="1:155" x14ac:dyDescent="0.25">
      <c r="A53" s="73" t="s">
        <v>98</v>
      </c>
      <c r="B53" s="23"/>
      <c r="C53" s="23"/>
      <c r="D53" s="23"/>
      <c r="E53" s="23"/>
      <c r="F53" s="23"/>
      <c r="G53" s="23"/>
      <c r="H53" s="23"/>
      <c r="I53" s="23"/>
      <c r="J53" s="23"/>
      <c r="K53" s="23"/>
      <c r="L53" s="23"/>
      <c r="M53" s="23"/>
      <c r="N53" s="138">
        <f t="shared" si="24"/>
        <v>0</v>
      </c>
      <c r="O53" s="39"/>
      <c r="P53" s="45"/>
      <c r="Q53" s="45"/>
      <c r="R53" s="45"/>
      <c r="S53" s="45"/>
      <c r="T53" s="45"/>
      <c r="U53" s="45"/>
      <c r="V53" s="45"/>
      <c r="W53" s="45"/>
      <c r="X53" s="45"/>
      <c r="Y53" s="45"/>
      <c r="Z53" s="45"/>
      <c r="AA53" s="45"/>
      <c r="AB53" s="138">
        <f t="shared" si="26"/>
        <v>0</v>
      </c>
      <c r="AC53" s="39"/>
      <c r="AD53" s="156"/>
      <c r="AE53" s="55"/>
      <c r="AF53" s="55"/>
      <c r="AG53" s="55"/>
      <c r="AH53" s="55"/>
      <c r="AI53" s="55"/>
      <c r="AJ53" s="55"/>
      <c r="AK53" s="55"/>
      <c r="AL53" s="55"/>
      <c r="AM53" s="55"/>
      <c r="AN53" s="55"/>
      <c r="AO53" s="55"/>
      <c r="AP53" s="138">
        <f t="shared" si="28"/>
        <v>0</v>
      </c>
      <c r="AQ53" s="39"/>
      <c r="AR53"/>
      <c r="AS53"/>
      <c r="AT53"/>
      <c r="AU53"/>
      <c r="AV53"/>
      <c r="AW53"/>
      <c r="AX53"/>
      <c r="AY53"/>
      <c r="AZ53"/>
      <c r="BA53"/>
      <c r="BB53"/>
      <c r="BC53"/>
      <c r="BD53"/>
      <c r="BE53" s="39"/>
      <c r="BF53"/>
      <c r="BG53"/>
      <c r="BH53"/>
      <c r="BI53"/>
      <c r="BJ53"/>
      <c r="BK53"/>
      <c r="BL53"/>
      <c r="BM53"/>
      <c r="BN53"/>
      <c r="BO53"/>
      <c r="BP53"/>
      <c r="BQ53"/>
      <c r="BR53"/>
      <c r="BS53" s="39"/>
    </row>
    <row r="54" spans="1:155" s="27" customFormat="1" x14ac:dyDescent="0.25">
      <c r="A54" s="115" t="s">
        <v>28</v>
      </c>
      <c r="B54" s="23"/>
      <c r="C54" s="23"/>
      <c r="D54" s="23"/>
      <c r="E54" s="23"/>
      <c r="F54" s="23"/>
      <c r="G54" s="23"/>
      <c r="H54" s="23"/>
      <c r="I54" s="23"/>
      <c r="J54" s="23"/>
      <c r="K54" s="23"/>
      <c r="L54" s="23"/>
      <c r="M54" s="23"/>
      <c r="N54" s="138">
        <f t="shared" si="24"/>
        <v>0</v>
      </c>
      <c r="O54" s="39"/>
      <c r="P54" s="45"/>
      <c r="Q54" s="45"/>
      <c r="R54" s="45"/>
      <c r="S54" s="45"/>
      <c r="T54" s="45"/>
      <c r="U54" s="45"/>
      <c r="V54" s="45"/>
      <c r="W54" s="45"/>
      <c r="X54" s="45"/>
      <c r="Y54" s="45"/>
      <c r="Z54" s="45"/>
      <c r="AA54" s="45"/>
      <c r="AB54" s="138">
        <f t="shared" si="26"/>
        <v>0</v>
      </c>
      <c r="AC54" s="39"/>
      <c r="AD54" s="156"/>
      <c r="AE54" s="55"/>
      <c r="AF54" s="55"/>
      <c r="AG54" s="55"/>
      <c r="AH54" s="55"/>
      <c r="AI54" s="55"/>
      <c r="AJ54" s="55"/>
      <c r="AK54" s="55"/>
      <c r="AL54" s="55"/>
      <c r="AM54" s="55"/>
      <c r="AN54" s="55"/>
      <c r="AO54" s="55"/>
      <c r="AP54" s="138">
        <f t="shared" si="28"/>
        <v>0</v>
      </c>
      <c r="AQ54" s="39"/>
      <c r="AR54"/>
      <c r="AS54"/>
      <c r="AT54"/>
      <c r="AU54"/>
      <c r="AV54"/>
      <c r="AW54"/>
      <c r="AX54"/>
      <c r="AY54"/>
      <c r="AZ54"/>
      <c r="BA54"/>
      <c r="BB54"/>
      <c r="BC54"/>
      <c r="BD54"/>
      <c r="BE54" s="39"/>
      <c r="BF54"/>
      <c r="BG54"/>
      <c r="BH54"/>
      <c r="BI54"/>
      <c r="BJ54"/>
      <c r="BK54"/>
      <c r="BL54"/>
      <c r="BM54"/>
      <c r="BN54"/>
      <c r="BO54"/>
      <c r="BP54"/>
      <c r="BQ54"/>
      <c r="BR54"/>
      <c r="BS54" s="39"/>
      <c r="BT54" s="30"/>
      <c r="BU54" s="30"/>
      <c r="BV54" s="30"/>
      <c r="BW54" s="30"/>
      <c r="BX54" s="30"/>
      <c r="BY54" s="30"/>
      <c r="BZ54" s="30"/>
      <c r="CA54" s="30"/>
      <c r="CB54" s="30"/>
      <c r="CC54" s="30"/>
      <c r="CD54" s="30"/>
      <c r="CE54" s="30"/>
      <c r="CF54" s="30"/>
      <c r="CG54" s="30"/>
      <c r="CH54" s="30"/>
      <c r="CI54" s="30"/>
      <c r="CJ54" s="30"/>
      <c r="CK54" s="30"/>
      <c r="CL54" s="30"/>
      <c r="CM54" s="30"/>
      <c r="CN54" s="30"/>
      <c r="CO54" s="30"/>
      <c r="CP54" s="30"/>
      <c r="CQ54" s="30"/>
      <c r="CR54" s="30"/>
      <c r="CS54" s="30"/>
      <c r="CT54" s="30"/>
      <c r="CU54" s="30"/>
      <c r="CV54" s="30"/>
      <c r="CW54" s="30"/>
      <c r="CX54" s="30"/>
      <c r="CY54" s="30"/>
      <c r="CZ54" s="30"/>
      <c r="DA54" s="30"/>
      <c r="DB54" s="30"/>
      <c r="DC54" s="30"/>
      <c r="DD54" s="30"/>
      <c r="DE54" s="30"/>
      <c r="DF54" s="30"/>
      <c r="DG54" s="30"/>
      <c r="DH54" s="30"/>
      <c r="DI54" s="30"/>
      <c r="DJ54" s="30"/>
      <c r="DK54" s="30"/>
      <c r="DL54" s="30"/>
      <c r="DM54" s="30"/>
      <c r="DN54" s="30"/>
      <c r="DO54" s="30"/>
      <c r="DP54" s="30"/>
      <c r="DQ54" s="30"/>
      <c r="DR54" s="30"/>
      <c r="DS54" s="30"/>
      <c r="DT54" s="30"/>
      <c r="DU54" s="30"/>
      <c r="DV54" s="30"/>
      <c r="DW54" s="30"/>
      <c r="DX54" s="30"/>
      <c r="DY54" s="30"/>
      <c r="DZ54" s="30"/>
      <c r="EA54" s="30"/>
      <c r="EB54" s="30"/>
      <c r="EC54" s="30"/>
      <c r="ED54" s="30"/>
      <c r="EE54" s="30"/>
      <c r="EF54" s="30"/>
      <c r="EG54" s="30"/>
      <c r="EH54" s="30"/>
      <c r="EI54" s="30"/>
      <c r="EJ54" s="30"/>
      <c r="EK54" s="30"/>
      <c r="EL54" s="30"/>
      <c r="EM54" s="30"/>
      <c r="EN54" s="30"/>
      <c r="EO54" s="30"/>
      <c r="EP54" s="30"/>
      <c r="EQ54" s="30"/>
      <c r="ER54" s="30"/>
      <c r="ES54" s="30"/>
      <c r="ET54" s="30"/>
      <c r="EU54" s="30"/>
      <c r="EV54" s="30"/>
      <c r="EW54" s="30"/>
      <c r="EX54" s="30"/>
      <c r="EY54" s="30"/>
    </row>
    <row r="55" spans="1:155" s="27" customFormat="1" x14ac:dyDescent="0.25">
      <c r="A55" s="115" t="s">
        <v>29</v>
      </c>
      <c r="B55" s="26"/>
      <c r="C55" s="26"/>
      <c r="D55" s="26"/>
      <c r="E55" s="26"/>
      <c r="F55" s="26"/>
      <c r="G55" s="26"/>
      <c r="H55" s="26"/>
      <c r="I55" s="26"/>
      <c r="J55" s="26"/>
      <c r="K55" s="26"/>
      <c r="L55" s="26"/>
      <c r="M55" s="26"/>
      <c r="N55" s="140">
        <f t="shared" si="24"/>
        <v>0</v>
      </c>
      <c r="O55" s="39"/>
      <c r="P55" s="47"/>
      <c r="Q55" s="47"/>
      <c r="R55" s="47"/>
      <c r="S55" s="47"/>
      <c r="T55" s="47"/>
      <c r="U55" s="47"/>
      <c r="V55" s="47"/>
      <c r="W55" s="47"/>
      <c r="X55" s="47"/>
      <c r="Y55" s="47"/>
      <c r="Z55" s="47"/>
      <c r="AA55" s="47"/>
      <c r="AB55" s="140">
        <f t="shared" si="26"/>
        <v>0</v>
      </c>
      <c r="AC55" s="39"/>
      <c r="AD55" s="157"/>
      <c r="AE55" s="57"/>
      <c r="AF55" s="57"/>
      <c r="AG55" s="57"/>
      <c r="AH55" s="57"/>
      <c r="AI55" s="57"/>
      <c r="AJ55" s="57"/>
      <c r="AK55" s="57"/>
      <c r="AL55" s="57"/>
      <c r="AM55" s="57"/>
      <c r="AN55" s="57"/>
      <c r="AO55" s="57"/>
      <c r="AP55" s="140">
        <f t="shared" si="28"/>
        <v>0</v>
      </c>
      <c r="AQ55" s="39"/>
      <c r="AR55"/>
      <c r="AS55"/>
      <c r="AT55"/>
      <c r="AU55"/>
      <c r="AV55"/>
      <c r="AW55"/>
      <c r="AX55"/>
      <c r="AY55"/>
      <c r="AZ55"/>
      <c r="BA55"/>
      <c r="BB55"/>
      <c r="BC55"/>
      <c r="BD55"/>
      <c r="BE55" s="39"/>
      <c r="BF55"/>
      <c r="BG55"/>
      <c r="BH55"/>
      <c r="BI55"/>
      <c r="BJ55"/>
      <c r="BK55"/>
      <c r="BL55"/>
      <c r="BM55"/>
      <c r="BN55"/>
      <c r="BO55"/>
      <c r="BP55"/>
      <c r="BQ55"/>
      <c r="BR55"/>
      <c r="BS55" s="39"/>
      <c r="BT55" s="30"/>
      <c r="BU55" s="30"/>
      <c r="BV55" s="30"/>
      <c r="BW55" s="30"/>
      <c r="BX55" s="30"/>
      <c r="BY55" s="30"/>
      <c r="BZ55" s="30"/>
      <c r="CA55" s="30"/>
      <c r="CB55" s="30"/>
      <c r="CC55" s="30"/>
      <c r="CD55" s="30"/>
      <c r="CE55" s="30"/>
      <c r="CF55" s="30"/>
      <c r="CG55" s="30"/>
      <c r="CH55" s="30"/>
      <c r="CI55" s="30"/>
      <c r="CJ55" s="30"/>
      <c r="CK55" s="30"/>
      <c r="CL55" s="30"/>
      <c r="CM55" s="30"/>
      <c r="CN55" s="30"/>
      <c r="CO55" s="30"/>
      <c r="CP55" s="30"/>
      <c r="CQ55" s="30"/>
      <c r="CR55" s="30"/>
      <c r="CS55" s="30"/>
      <c r="CT55" s="30"/>
      <c r="CU55" s="30"/>
      <c r="CV55" s="30"/>
      <c r="CW55" s="30"/>
      <c r="CX55" s="30"/>
      <c r="CY55" s="30"/>
      <c r="CZ55" s="30"/>
      <c r="DA55" s="30"/>
      <c r="DB55" s="30"/>
      <c r="DC55" s="30"/>
      <c r="DD55" s="30"/>
      <c r="DE55" s="30"/>
      <c r="DF55" s="30"/>
      <c r="DG55" s="30"/>
      <c r="DH55" s="30"/>
      <c r="DI55" s="30"/>
      <c r="DJ55" s="30"/>
      <c r="DK55" s="30"/>
      <c r="DL55" s="30"/>
      <c r="DM55" s="30"/>
      <c r="DN55" s="30"/>
      <c r="DO55" s="30"/>
      <c r="DP55" s="30"/>
      <c r="DQ55" s="30"/>
      <c r="DR55" s="30"/>
      <c r="DS55" s="30"/>
      <c r="DT55" s="30"/>
      <c r="DU55" s="30"/>
      <c r="DV55" s="30"/>
      <c r="DW55" s="30"/>
      <c r="DX55" s="30"/>
      <c r="DY55" s="30"/>
      <c r="DZ55" s="30"/>
      <c r="EA55" s="30"/>
      <c r="EB55" s="30"/>
      <c r="EC55" s="30"/>
      <c r="ED55" s="30"/>
      <c r="EE55" s="30"/>
      <c r="EF55" s="30"/>
      <c r="EG55" s="30"/>
      <c r="EH55" s="30"/>
      <c r="EI55" s="30"/>
      <c r="EJ55" s="30"/>
      <c r="EK55" s="30"/>
      <c r="EL55" s="30"/>
      <c r="EM55" s="30"/>
      <c r="EN55" s="30"/>
      <c r="EO55" s="30"/>
      <c r="EP55" s="30"/>
      <c r="EQ55" s="30"/>
      <c r="ER55" s="30"/>
      <c r="ES55" s="30"/>
      <c r="ET55" s="30"/>
      <c r="EU55" s="30"/>
      <c r="EV55" s="30"/>
      <c r="EW55" s="30"/>
      <c r="EX55" s="30"/>
      <c r="EY55" s="30"/>
    </row>
    <row r="56" spans="1:155" x14ac:dyDescent="0.25">
      <c r="A56" s="216" t="s">
        <v>71</v>
      </c>
      <c r="B56" s="83">
        <f t="shared" ref="B56:N56" si="32">SUM(B50:B55)</f>
        <v>0</v>
      </c>
      <c r="C56" s="83">
        <f t="shared" si="32"/>
        <v>0</v>
      </c>
      <c r="D56" s="83">
        <f t="shared" si="32"/>
        <v>0</v>
      </c>
      <c r="E56" s="83">
        <f t="shared" si="32"/>
        <v>0</v>
      </c>
      <c r="F56" s="83">
        <f t="shared" si="32"/>
        <v>0</v>
      </c>
      <c r="G56" s="83">
        <f t="shared" si="32"/>
        <v>0</v>
      </c>
      <c r="H56" s="83">
        <f t="shared" si="32"/>
        <v>0</v>
      </c>
      <c r="I56" s="83">
        <f t="shared" si="32"/>
        <v>0</v>
      </c>
      <c r="J56" s="83">
        <f t="shared" si="32"/>
        <v>0</v>
      </c>
      <c r="K56" s="83">
        <f t="shared" si="32"/>
        <v>0</v>
      </c>
      <c r="L56" s="83">
        <f t="shared" si="32"/>
        <v>0</v>
      </c>
      <c r="M56" s="83">
        <f t="shared" si="32"/>
        <v>0</v>
      </c>
      <c r="N56" s="139">
        <f t="shared" si="32"/>
        <v>0</v>
      </c>
      <c r="O56" s="40"/>
      <c r="P56" s="83">
        <f t="shared" ref="P56:AB56" si="33">SUM(P50:P55)</f>
        <v>0</v>
      </c>
      <c r="Q56" s="83">
        <f t="shared" si="33"/>
        <v>0</v>
      </c>
      <c r="R56" s="83">
        <f t="shared" si="33"/>
        <v>0</v>
      </c>
      <c r="S56" s="83">
        <f t="shared" si="33"/>
        <v>0</v>
      </c>
      <c r="T56" s="83">
        <f t="shared" si="33"/>
        <v>0</v>
      </c>
      <c r="U56" s="83">
        <f t="shared" si="33"/>
        <v>0</v>
      </c>
      <c r="V56" s="83">
        <f t="shared" si="33"/>
        <v>0</v>
      </c>
      <c r="W56" s="83">
        <f t="shared" si="33"/>
        <v>0</v>
      </c>
      <c r="X56" s="83">
        <f t="shared" si="33"/>
        <v>0</v>
      </c>
      <c r="Y56" s="83">
        <f t="shared" si="33"/>
        <v>0</v>
      </c>
      <c r="Z56" s="83">
        <f t="shared" si="33"/>
        <v>0</v>
      </c>
      <c r="AA56" s="83">
        <f t="shared" si="33"/>
        <v>0</v>
      </c>
      <c r="AB56" s="139">
        <f t="shared" si="33"/>
        <v>0</v>
      </c>
      <c r="AC56" s="91"/>
      <c r="AD56" s="137">
        <f t="shared" ref="AD56:AP56" si="34">SUM(AD50:AD55)</f>
        <v>0</v>
      </c>
      <c r="AE56" s="83">
        <f t="shared" si="34"/>
        <v>0</v>
      </c>
      <c r="AF56" s="83">
        <f t="shared" si="34"/>
        <v>0</v>
      </c>
      <c r="AG56" s="83">
        <f t="shared" si="34"/>
        <v>0</v>
      </c>
      <c r="AH56" s="83">
        <f t="shared" si="34"/>
        <v>0</v>
      </c>
      <c r="AI56" s="83">
        <f t="shared" si="34"/>
        <v>0</v>
      </c>
      <c r="AJ56" s="83">
        <f t="shared" si="34"/>
        <v>0</v>
      </c>
      <c r="AK56" s="83">
        <f t="shared" si="34"/>
        <v>0</v>
      </c>
      <c r="AL56" s="83">
        <f t="shared" si="34"/>
        <v>0</v>
      </c>
      <c r="AM56" s="83">
        <f t="shared" si="34"/>
        <v>0</v>
      </c>
      <c r="AN56" s="83">
        <f t="shared" si="34"/>
        <v>0</v>
      </c>
      <c r="AO56" s="83">
        <f t="shared" si="34"/>
        <v>0</v>
      </c>
      <c r="AP56" s="139">
        <f t="shared" si="34"/>
        <v>0</v>
      </c>
      <c r="AQ56" s="91"/>
      <c r="AR56"/>
      <c r="AS56"/>
      <c r="AT56"/>
      <c r="AU56"/>
      <c r="AV56"/>
      <c r="AW56"/>
      <c r="AX56"/>
      <c r="AY56"/>
      <c r="AZ56"/>
      <c r="BA56"/>
      <c r="BB56"/>
      <c r="BC56"/>
      <c r="BD56"/>
      <c r="BE56" s="91"/>
      <c r="BF56"/>
      <c r="BG56"/>
      <c r="BH56"/>
      <c r="BI56"/>
      <c r="BJ56"/>
      <c r="BK56"/>
      <c r="BL56"/>
      <c r="BM56"/>
      <c r="BN56"/>
      <c r="BO56"/>
      <c r="BP56"/>
      <c r="BQ56"/>
      <c r="BR56"/>
      <c r="BS56" s="40"/>
    </row>
    <row r="57" spans="1:155" x14ac:dyDescent="0.25">
      <c r="A57" s="9"/>
      <c r="B57" s="6"/>
      <c r="C57" s="6"/>
      <c r="D57" s="6"/>
      <c r="E57" s="6"/>
      <c r="F57" s="6"/>
      <c r="G57" s="6"/>
      <c r="H57" s="6"/>
      <c r="I57" s="6"/>
      <c r="J57" s="6"/>
      <c r="K57" s="6"/>
      <c r="L57" s="6"/>
      <c r="M57" s="6"/>
      <c r="N57" s="77"/>
      <c r="O57" s="39"/>
      <c r="P57" s="89"/>
      <c r="Q57" s="89"/>
      <c r="R57" s="89"/>
      <c r="S57" s="89"/>
      <c r="T57" s="89"/>
      <c r="U57" s="89"/>
      <c r="V57" s="89"/>
      <c r="W57" s="89"/>
      <c r="X57" s="89"/>
      <c r="Y57" s="89"/>
      <c r="Z57" s="89"/>
      <c r="AA57" s="89"/>
      <c r="AB57" s="77"/>
      <c r="AC57" s="103"/>
      <c r="AD57" s="89"/>
      <c r="AE57" s="89"/>
      <c r="AF57" s="89"/>
      <c r="AG57" s="89"/>
      <c r="AH57" s="89"/>
      <c r="AI57" s="89"/>
      <c r="AJ57" s="89"/>
      <c r="AK57" s="89"/>
      <c r="AL57" s="89"/>
      <c r="AM57" s="89"/>
      <c r="AN57" s="89"/>
      <c r="AO57" s="89"/>
      <c r="AP57" s="77"/>
      <c r="AQ57" s="103"/>
      <c r="AR57"/>
      <c r="AS57"/>
      <c r="AT57"/>
      <c r="AU57"/>
      <c r="AV57"/>
      <c r="AW57"/>
      <c r="AX57"/>
      <c r="AY57"/>
      <c r="AZ57"/>
      <c r="BA57"/>
      <c r="BB57"/>
      <c r="BC57"/>
      <c r="BD57"/>
      <c r="BE57" s="103"/>
      <c r="BF57"/>
      <c r="BG57"/>
      <c r="BH57"/>
      <c r="BI57"/>
      <c r="BJ57"/>
      <c r="BK57"/>
      <c r="BL57"/>
      <c r="BM57"/>
      <c r="BN57"/>
      <c r="BO57"/>
      <c r="BP57"/>
      <c r="BQ57"/>
      <c r="BR57"/>
      <c r="BS57" s="39"/>
    </row>
    <row r="58" spans="1:155" x14ac:dyDescent="0.25">
      <c r="A58" s="214" t="s">
        <v>72</v>
      </c>
      <c r="B58" s="90"/>
      <c r="C58" s="90"/>
      <c r="D58" s="90"/>
      <c r="E58" s="90"/>
      <c r="F58" s="90"/>
      <c r="G58" s="90"/>
      <c r="H58" s="90"/>
      <c r="I58" s="90"/>
      <c r="J58" s="90"/>
      <c r="K58" s="90"/>
      <c r="L58" s="90"/>
      <c r="M58" s="90"/>
      <c r="N58" s="78"/>
      <c r="O58" s="39"/>
      <c r="P58" s="90"/>
      <c r="Q58" s="90"/>
      <c r="R58" s="90"/>
      <c r="S58" s="90"/>
      <c r="T58" s="90"/>
      <c r="U58" s="90"/>
      <c r="V58" s="90"/>
      <c r="W58" s="90"/>
      <c r="X58" s="90"/>
      <c r="Y58" s="90"/>
      <c r="Z58" s="90"/>
      <c r="AA58" s="90"/>
      <c r="AB58" s="78"/>
      <c r="AC58" s="103"/>
      <c r="AD58" s="90"/>
      <c r="AE58" s="90"/>
      <c r="AF58" s="90"/>
      <c r="AG58" s="90"/>
      <c r="AH58" s="90"/>
      <c r="AI58" s="90"/>
      <c r="AJ58" s="90"/>
      <c r="AK58" s="90"/>
      <c r="AL58" s="90"/>
      <c r="AM58" s="90"/>
      <c r="AN58" s="90"/>
      <c r="AO58" s="90"/>
      <c r="AP58" s="78"/>
      <c r="AQ58" s="103"/>
      <c r="AR58"/>
      <c r="AS58"/>
      <c r="AT58"/>
      <c r="AU58"/>
      <c r="AV58"/>
      <c r="AW58"/>
      <c r="AX58"/>
      <c r="AY58"/>
      <c r="AZ58"/>
      <c r="BA58"/>
      <c r="BB58"/>
      <c r="BC58"/>
      <c r="BD58"/>
      <c r="BE58" s="103"/>
      <c r="BF58"/>
      <c r="BG58"/>
      <c r="BH58"/>
      <c r="BI58"/>
      <c r="BJ58"/>
      <c r="BK58"/>
      <c r="BL58"/>
      <c r="BM58"/>
      <c r="BN58"/>
      <c r="BO58"/>
      <c r="BP58"/>
      <c r="BQ58"/>
      <c r="BR58"/>
      <c r="BS58" s="39"/>
    </row>
    <row r="59" spans="1:155" x14ac:dyDescent="0.25">
      <c r="A59" s="221" t="s">
        <v>27</v>
      </c>
      <c r="B59" s="85">
        <f t="shared" ref="B59:M59" si="35">B16</f>
        <v>0</v>
      </c>
      <c r="C59" s="85">
        <f t="shared" si="35"/>
        <v>0</v>
      </c>
      <c r="D59" s="85">
        <f t="shared" si="35"/>
        <v>0</v>
      </c>
      <c r="E59" s="85">
        <f t="shared" si="35"/>
        <v>0</v>
      </c>
      <c r="F59" s="85">
        <f t="shared" si="35"/>
        <v>0</v>
      </c>
      <c r="G59" s="85">
        <f t="shared" si="35"/>
        <v>0</v>
      </c>
      <c r="H59" s="85">
        <f t="shared" si="35"/>
        <v>0</v>
      </c>
      <c r="I59" s="85">
        <f t="shared" si="35"/>
        <v>0</v>
      </c>
      <c r="J59" s="85">
        <f t="shared" si="35"/>
        <v>0</v>
      </c>
      <c r="K59" s="85">
        <f t="shared" si="35"/>
        <v>0</v>
      </c>
      <c r="L59" s="85">
        <f t="shared" si="35"/>
        <v>0</v>
      </c>
      <c r="M59" s="85">
        <f t="shared" si="35"/>
        <v>0</v>
      </c>
      <c r="N59" s="138">
        <f t="shared" ref="N59:N81" si="36">SUM(B59:M59)</f>
        <v>0</v>
      </c>
      <c r="O59" s="39"/>
      <c r="P59" s="85">
        <f t="shared" ref="P59:AA59" si="37">P16</f>
        <v>0</v>
      </c>
      <c r="Q59" s="85">
        <f t="shared" si="37"/>
        <v>0</v>
      </c>
      <c r="R59" s="85">
        <f t="shared" si="37"/>
        <v>0</v>
      </c>
      <c r="S59" s="85">
        <f t="shared" si="37"/>
        <v>0</v>
      </c>
      <c r="T59" s="85">
        <f t="shared" si="37"/>
        <v>0</v>
      </c>
      <c r="U59" s="85">
        <f t="shared" si="37"/>
        <v>0</v>
      </c>
      <c r="V59" s="85">
        <f t="shared" si="37"/>
        <v>0</v>
      </c>
      <c r="W59" s="85">
        <f t="shared" si="37"/>
        <v>0</v>
      </c>
      <c r="X59" s="85">
        <f t="shared" si="37"/>
        <v>0</v>
      </c>
      <c r="Y59" s="85">
        <f t="shared" si="37"/>
        <v>0</v>
      </c>
      <c r="Z59" s="85">
        <f t="shared" si="37"/>
        <v>0</v>
      </c>
      <c r="AA59" s="85">
        <f t="shared" si="37"/>
        <v>0</v>
      </c>
      <c r="AB59" s="138">
        <f t="shared" ref="AB59:AB81" si="38">SUM(P59:AA59)</f>
        <v>0</v>
      </c>
      <c r="AC59" s="103"/>
      <c r="AD59" s="85">
        <f t="shared" ref="AD59:AO59" si="39">AD16</f>
        <v>0</v>
      </c>
      <c r="AE59" s="85">
        <f t="shared" si="39"/>
        <v>0</v>
      </c>
      <c r="AF59" s="85">
        <f t="shared" si="39"/>
        <v>0</v>
      </c>
      <c r="AG59" s="85">
        <f t="shared" si="39"/>
        <v>0</v>
      </c>
      <c r="AH59" s="85">
        <f t="shared" si="39"/>
        <v>0</v>
      </c>
      <c r="AI59" s="85">
        <f t="shared" si="39"/>
        <v>0</v>
      </c>
      <c r="AJ59" s="85">
        <f t="shared" si="39"/>
        <v>0</v>
      </c>
      <c r="AK59" s="85">
        <f t="shared" si="39"/>
        <v>0</v>
      </c>
      <c r="AL59" s="85">
        <f t="shared" si="39"/>
        <v>0</v>
      </c>
      <c r="AM59" s="85">
        <f t="shared" si="39"/>
        <v>0</v>
      </c>
      <c r="AN59" s="85">
        <f t="shared" si="39"/>
        <v>0</v>
      </c>
      <c r="AO59" s="85">
        <f t="shared" si="39"/>
        <v>0</v>
      </c>
      <c r="AP59" s="138">
        <f t="shared" ref="AP59:AP81" si="40">SUM(AD59:AO59)</f>
        <v>0</v>
      </c>
      <c r="AQ59" s="103"/>
      <c r="AR59"/>
      <c r="AS59"/>
      <c r="AT59"/>
      <c r="AU59"/>
      <c r="AV59"/>
      <c r="AW59"/>
      <c r="AX59"/>
      <c r="AY59"/>
      <c r="AZ59"/>
      <c r="BA59"/>
      <c r="BB59"/>
      <c r="BC59"/>
      <c r="BD59"/>
      <c r="BE59" s="103"/>
      <c r="BF59"/>
      <c r="BG59"/>
      <c r="BH59"/>
      <c r="BI59"/>
      <c r="BJ59"/>
      <c r="BK59"/>
      <c r="BL59"/>
      <c r="BM59"/>
      <c r="BN59"/>
      <c r="BO59"/>
      <c r="BP59"/>
      <c r="BQ59"/>
      <c r="BR59"/>
      <c r="BS59" s="39"/>
    </row>
    <row r="60" spans="1:155" x14ac:dyDescent="0.25">
      <c r="A60" s="221" t="str">
        <f t="shared" ref="A60:M60" si="41">A21</f>
        <v>Gross wages (Non-owner)</v>
      </c>
      <c r="B60" s="85">
        <f t="shared" si="41"/>
        <v>0</v>
      </c>
      <c r="C60" s="85">
        <f t="shared" si="41"/>
        <v>0</v>
      </c>
      <c r="D60" s="85">
        <f t="shared" si="41"/>
        <v>0</v>
      </c>
      <c r="E60" s="85">
        <f t="shared" si="41"/>
        <v>0</v>
      </c>
      <c r="F60" s="85">
        <f t="shared" si="41"/>
        <v>0</v>
      </c>
      <c r="G60" s="85">
        <f t="shared" si="41"/>
        <v>0</v>
      </c>
      <c r="H60" s="85">
        <f t="shared" si="41"/>
        <v>0</v>
      </c>
      <c r="I60" s="85">
        <f t="shared" si="41"/>
        <v>0</v>
      </c>
      <c r="J60" s="85">
        <f t="shared" si="41"/>
        <v>0</v>
      </c>
      <c r="K60" s="85">
        <f t="shared" si="41"/>
        <v>0</v>
      </c>
      <c r="L60" s="85">
        <f t="shared" si="41"/>
        <v>0</v>
      </c>
      <c r="M60" s="85">
        <f t="shared" si="41"/>
        <v>0</v>
      </c>
      <c r="N60" s="138">
        <f t="shared" si="36"/>
        <v>0</v>
      </c>
      <c r="O60" s="39"/>
      <c r="P60" s="85">
        <f t="shared" ref="P60:AA60" si="42">P21</f>
        <v>0</v>
      </c>
      <c r="Q60" s="85">
        <f t="shared" si="42"/>
        <v>0</v>
      </c>
      <c r="R60" s="85">
        <f t="shared" si="42"/>
        <v>0</v>
      </c>
      <c r="S60" s="85">
        <f t="shared" si="42"/>
        <v>0</v>
      </c>
      <c r="T60" s="85">
        <f t="shared" si="42"/>
        <v>0</v>
      </c>
      <c r="U60" s="85">
        <f t="shared" si="42"/>
        <v>0</v>
      </c>
      <c r="V60" s="85">
        <f t="shared" si="42"/>
        <v>0</v>
      </c>
      <c r="W60" s="85">
        <f t="shared" si="42"/>
        <v>0</v>
      </c>
      <c r="X60" s="85">
        <f t="shared" si="42"/>
        <v>0</v>
      </c>
      <c r="Y60" s="85">
        <f t="shared" si="42"/>
        <v>0</v>
      </c>
      <c r="Z60" s="85">
        <f t="shared" si="42"/>
        <v>0</v>
      </c>
      <c r="AA60" s="85">
        <f t="shared" si="42"/>
        <v>0</v>
      </c>
      <c r="AB60" s="138">
        <f t="shared" si="38"/>
        <v>0</v>
      </c>
      <c r="AC60" s="103"/>
      <c r="AD60" s="85">
        <f t="shared" ref="AD60:AO60" si="43">AD21</f>
        <v>0</v>
      </c>
      <c r="AE60" s="85">
        <f t="shared" si="43"/>
        <v>0</v>
      </c>
      <c r="AF60" s="85">
        <f t="shared" si="43"/>
        <v>0</v>
      </c>
      <c r="AG60" s="85">
        <f t="shared" si="43"/>
        <v>0</v>
      </c>
      <c r="AH60" s="85">
        <f t="shared" si="43"/>
        <v>0</v>
      </c>
      <c r="AI60" s="85">
        <f t="shared" si="43"/>
        <v>0</v>
      </c>
      <c r="AJ60" s="85">
        <f t="shared" si="43"/>
        <v>0</v>
      </c>
      <c r="AK60" s="85">
        <f t="shared" si="43"/>
        <v>0</v>
      </c>
      <c r="AL60" s="85">
        <f t="shared" si="43"/>
        <v>0</v>
      </c>
      <c r="AM60" s="85">
        <f t="shared" si="43"/>
        <v>0</v>
      </c>
      <c r="AN60" s="85">
        <f t="shared" si="43"/>
        <v>0</v>
      </c>
      <c r="AO60" s="85">
        <f t="shared" si="43"/>
        <v>0</v>
      </c>
      <c r="AP60" s="138">
        <f t="shared" si="40"/>
        <v>0</v>
      </c>
      <c r="AQ60" s="103"/>
      <c r="AR60"/>
      <c r="AS60"/>
      <c r="AT60"/>
      <c r="AU60"/>
      <c r="AV60"/>
      <c r="AW60"/>
      <c r="AX60"/>
      <c r="AY60"/>
      <c r="AZ60"/>
      <c r="BA60"/>
      <c r="BB60"/>
      <c r="BC60"/>
      <c r="BD60"/>
      <c r="BE60" s="103"/>
      <c r="BF60"/>
      <c r="BG60"/>
      <c r="BH60"/>
      <c r="BI60"/>
      <c r="BJ60"/>
      <c r="BK60"/>
      <c r="BL60"/>
      <c r="BM60"/>
      <c r="BN60"/>
      <c r="BO60"/>
      <c r="BP60"/>
      <c r="BQ60"/>
      <c r="BR60"/>
      <c r="BS60" s="39"/>
    </row>
    <row r="61" spans="1:155" x14ac:dyDescent="0.25">
      <c r="A61" s="221" t="str">
        <f t="shared" ref="A61:M61" si="44">A22</f>
        <v>Payroll expenses (taxes, etc.)</v>
      </c>
      <c r="B61" s="85">
        <f t="shared" si="44"/>
        <v>0</v>
      </c>
      <c r="C61" s="85">
        <f t="shared" si="44"/>
        <v>0</v>
      </c>
      <c r="D61" s="85">
        <f t="shared" si="44"/>
        <v>0</v>
      </c>
      <c r="E61" s="85">
        <f t="shared" si="44"/>
        <v>0</v>
      </c>
      <c r="F61" s="85">
        <f t="shared" si="44"/>
        <v>0</v>
      </c>
      <c r="G61" s="85">
        <f t="shared" si="44"/>
        <v>0</v>
      </c>
      <c r="H61" s="85">
        <f t="shared" si="44"/>
        <v>0</v>
      </c>
      <c r="I61" s="85">
        <f t="shared" si="44"/>
        <v>0</v>
      </c>
      <c r="J61" s="85">
        <f t="shared" si="44"/>
        <v>0</v>
      </c>
      <c r="K61" s="85">
        <f t="shared" si="44"/>
        <v>0</v>
      </c>
      <c r="L61" s="85">
        <f t="shared" si="44"/>
        <v>0</v>
      </c>
      <c r="M61" s="85">
        <f t="shared" si="44"/>
        <v>0</v>
      </c>
      <c r="N61" s="138">
        <f t="shared" si="36"/>
        <v>0</v>
      </c>
      <c r="O61" s="39"/>
      <c r="P61" s="85">
        <f t="shared" ref="P61:AA61" si="45">P22</f>
        <v>0</v>
      </c>
      <c r="Q61" s="85">
        <f t="shared" si="45"/>
        <v>0</v>
      </c>
      <c r="R61" s="85">
        <f t="shared" si="45"/>
        <v>0</v>
      </c>
      <c r="S61" s="85">
        <f t="shared" si="45"/>
        <v>0</v>
      </c>
      <c r="T61" s="85">
        <f t="shared" si="45"/>
        <v>0</v>
      </c>
      <c r="U61" s="85">
        <f t="shared" si="45"/>
        <v>0</v>
      </c>
      <c r="V61" s="85">
        <f t="shared" si="45"/>
        <v>0</v>
      </c>
      <c r="W61" s="85">
        <f t="shared" si="45"/>
        <v>0</v>
      </c>
      <c r="X61" s="85">
        <f t="shared" si="45"/>
        <v>0</v>
      </c>
      <c r="Y61" s="85">
        <f t="shared" si="45"/>
        <v>0</v>
      </c>
      <c r="Z61" s="85">
        <f t="shared" si="45"/>
        <v>0</v>
      </c>
      <c r="AA61" s="85">
        <f t="shared" si="45"/>
        <v>0</v>
      </c>
      <c r="AB61" s="138">
        <f t="shared" si="38"/>
        <v>0</v>
      </c>
      <c r="AC61" s="103"/>
      <c r="AD61" s="85">
        <f t="shared" ref="AD61:AO61" si="46">AD22</f>
        <v>0</v>
      </c>
      <c r="AE61" s="85">
        <f t="shared" si="46"/>
        <v>0</v>
      </c>
      <c r="AF61" s="85">
        <f t="shared" si="46"/>
        <v>0</v>
      </c>
      <c r="AG61" s="85">
        <f t="shared" si="46"/>
        <v>0</v>
      </c>
      <c r="AH61" s="85">
        <f t="shared" si="46"/>
        <v>0</v>
      </c>
      <c r="AI61" s="85">
        <f t="shared" si="46"/>
        <v>0</v>
      </c>
      <c r="AJ61" s="85">
        <f t="shared" si="46"/>
        <v>0</v>
      </c>
      <c r="AK61" s="85">
        <f t="shared" si="46"/>
        <v>0</v>
      </c>
      <c r="AL61" s="85">
        <f t="shared" si="46"/>
        <v>0</v>
      </c>
      <c r="AM61" s="85">
        <f t="shared" si="46"/>
        <v>0</v>
      </c>
      <c r="AN61" s="85">
        <f t="shared" si="46"/>
        <v>0</v>
      </c>
      <c r="AO61" s="85">
        <f t="shared" si="46"/>
        <v>0</v>
      </c>
      <c r="AP61" s="138">
        <f t="shared" si="40"/>
        <v>0</v>
      </c>
      <c r="AQ61" s="103"/>
      <c r="AR61"/>
      <c r="AS61"/>
      <c r="AT61"/>
      <c r="AU61"/>
      <c r="AV61"/>
      <c r="AW61"/>
      <c r="AX61"/>
      <c r="AY61"/>
      <c r="AZ61"/>
      <c r="BA61"/>
      <c r="BB61"/>
      <c r="BC61"/>
      <c r="BD61"/>
      <c r="BE61" s="103"/>
      <c r="BF61"/>
      <c r="BG61"/>
      <c r="BH61"/>
      <c r="BI61"/>
      <c r="BJ61"/>
      <c r="BK61"/>
      <c r="BL61"/>
      <c r="BM61"/>
      <c r="BN61"/>
      <c r="BO61"/>
      <c r="BP61"/>
      <c r="BQ61"/>
      <c r="BR61"/>
      <c r="BS61" s="39"/>
    </row>
    <row r="62" spans="1:155" x14ac:dyDescent="0.25">
      <c r="A62" s="221" t="str">
        <f t="shared" ref="A62:M62" si="47">A23</f>
        <v>Outside services</v>
      </c>
      <c r="B62" s="85">
        <f t="shared" si="47"/>
        <v>0</v>
      </c>
      <c r="C62" s="85">
        <f t="shared" si="47"/>
        <v>0</v>
      </c>
      <c r="D62" s="85">
        <f t="shared" si="47"/>
        <v>0</v>
      </c>
      <c r="E62" s="85">
        <f t="shared" si="47"/>
        <v>0</v>
      </c>
      <c r="F62" s="85">
        <f t="shared" si="47"/>
        <v>0</v>
      </c>
      <c r="G62" s="85">
        <f t="shared" si="47"/>
        <v>0</v>
      </c>
      <c r="H62" s="85">
        <f t="shared" si="47"/>
        <v>0</v>
      </c>
      <c r="I62" s="85">
        <f t="shared" si="47"/>
        <v>0</v>
      </c>
      <c r="J62" s="85">
        <f t="shared" si="47"/>
        <v>0</v>
      </c>
      <c r="K62" s="85">
        <f t="shared" si="47"/>
        <v>0</v>
      </c>
      <c r="L62" s="85">
        <f t="shared" si="47"/>
        <v>0</v>
      </c>
      <c r="M62" s="85">
        <f t="shared" si="47"/>
        <v>0</v>
      </c>
      <c r="N62" s="138">
        <f t="shared" si="36"/>
        <v>0</v>
      </c>
      <c r="O62" s="39"/>
      <c r="P62" s="85">
        <f t="shared" ref="P62:P77" si="48">P23</f>
        <v>0</v>
      </c>
      <c r="Q62" s="85">
        <f t="shared" ref="Q62:AA62" si="49">Q23</f>
        <v>0</v>
      </c>
      <c r="R62" s="85">
        <f t="shared" si="49"/>
        <v>0</v>
      </c>
      <c r="S62" s="85">
        <f t="shared" si="49"/>
        <v>0</v>
      </c>
      <c r="T62" s="85">
        <f t="shared" si="49"/>
        <v>0</v>
      </c>
      <c r="U62" s="85">
        <f t="shared" si="49"/>
        <v>0</v>
      </c>
      <c r="V62" s="85">
        <f t="shared" si="49"/>
        <v>0</v>
      </c>
      <c r="W62" s="85">
        <f t="shared" si="49"/>
        <v>0</v>
      </c>
      <c r="X62" s="85">
        <f t="shared" si="49"/>
        <v>0</v>
      </c>
      <c r="Y62" s="85">
        <f t="shared" si="49"/>
        <v>0</v>
      </c>
      <c r="Z62" s="85">
        <f t="shared" si="49"/>
        <v>0</v>
      </c>
      <c r="AA62" s="85">
        <f t="shared" si="49"/>
        <v>0</v>
      </c>
      <c r="AB62" s="138">
        <f t="shared" si="38"/>
        <v>0</v>
      </c>
      <c r="AC62" s="103"/>
      <c r="AD62" s="85">
        <f t="shared" ref="AD62:AO62" si="50">AD23</f>
        <v>0</v>
      </c>
      <c r="AE62" s="85">
        <f t="shared" si="50"/>
        <v>0</v>
      </c>
      <c r="AF62" s="85">
        <f t="shared" si="50"/>
        <v>0</v>
      </c>
      <c r="AG62" s="85">
        <f t="shared" si="50"/>
        <v>0</v>
      </c>
      <c r="AH62" s="85">
        <f t="shared" si="50"/>
        <v>0</v>
      </c>
      <c r="AI62" s="85">
        <f t="shared" si="50"/>
        <v>0</v>
      </c>
      <c r="AJ62" s="85">
        <f t="shared" si="50"/>
        <v>0</v>
      </c>
      <c r="AK62" s="85">
        <f t="shared" si="50"/>
        <v>0</v>
      </c>
      <c r="AL62" s="85">
        <f t="shared" si="50"/>
        <v>0</v>
      </c>
      <c r="AM62" s="85">
        <f t="shared" si="50"/>
        <v>0</v>
      </c>
      <c r="AN62" s="85">
        <f t="shared" si="50"/>
        <v>0</v>
      </c>
      <c r="AO62" s="85">
        <f t="shared" si="50"/>
        <v>0</v>
      </c>
      <c r="AP62" s="138">
        <f t="shared" si="40"/>
        <v>0</v>
      </c>
      <c r="AQ62" s="103"/>
      <c r="AR62"/>
      <c r="AS62"/>
      <c r="AT62"/>
      <c r="AU62"/>
      <c r="AV62"/>
      <c r="AW62"/>
      <c r="AX62"/>
      <c r="AY62"/>
      <c r="AZ62"/>
      <c r="BA62"/>
      <c r="BB62"/>
      <c r="BC62"/>
      <c r="BD62"/>
      <c r="BE62" s="103"/>
      <c r="BF62"/>
      <c r="BG62"/>
      <c r="BH62"/>
      <c r="BI62"/>
      <c r="BJ62"/>
      <c r="BK62"/>
      <c r="BL62"/>
      <c r="BM62"/>
      <c r="BN62"/>
      <c r="BO62"/>
      <c r="BP62"/>
      <c r="BQ62"/>
      <c r="BR62"/>
      <c r="BS62" s="39"/>
    </row>
    <row r="63" spans="1:155" x14ac:dyDescent="0.25">
      <c r="A63" s="221" t="str">
        <f t="shared" ref="A63:M63" si="51">A24</f>
        <v>Supplies (office &amp; oper.)</v>
      </c>
      <c r="B63" s="85">
        <f t="shared" si="51"/>
        <v>0</v>
      </c>
      <c r="C63" s="85">
        <f t="shared" si="51"/>
        <v>0</v>
      </c>
      <c r="D63" s="85">
        <f t="shared" si="51"/>
        <v>0</v>
      </c>
      <c r="E63" s="85">
        <f t="shared" si="51"/>
        <v>0</v>
      </c>
      <c r="F63" s="85">
        <f t="shared" si="51"/>
        <v>0</v>
      </c>
      <c r="G63" s="85">
        <f t="shared" si="51"/>
        <v>0</v>
      </c>
      <c r="H63" s="85">
        <f t="shared" si="51"/>
        <v>0</v>
      </c>
      <c r="I63" s="85">
        <f t="shared" si="51"/>
        <v>0</v>
      </c>
      <c r="J63" s="85">
        <f t="shared" si="51"/>
        <v>0</v>
      </c>
      <c r="K63" s="85">
        <f t="shared" si="51"/>
        <v>0</v>
      </c>
      <c r="L63" s="85">
        <f t="shared" si="51"/>
        <v>0</v>
      </c>
      <c r="M63" s="85">
        <f t="shared" si="51"/>
        <v>0</v>
      </c>
      <c r="N63" s="138">
        <f t="shared" si="36"/>
        <v>0</v>
      </c>
      <c r="O63" s="39"/>
      <c r="P63" s="85">
        <f t="shared" si="48"/>
        <v>0</v>
      </c>
      <c r="Q63" s="85">
        <f t="shared" ref="Q63:AA63" si="52">Q24</f>
        <v>0</v>
      </c>
      <c r="R63" s="85">
        <f t="shared" si="52"/>
        <v>0</v>
      </c>
      <c r="S63" s="85">
        <f t="shared" si="52"/>
        <v>0</v>
      </c>
      <c r="T63" s="85">
        <f t="shared" si="52"/>
        <v>0</v>
      </c>
      <c r="U63" s="85">
        <f t="shared" si="52"/>
        <v>0</v>
      </c>
      <c r="V63" s="85">
        <f t="shared" si="52"/>
        <v>0</v>
      </c>
      <c r="W63" s="85">
        <f t="shared" si="52"/>
        <v>0</v>
      </c>
      <c r="X63" s="85">
        <f t="shared" si="52"/>
        <v>0</v>
      </c>
      <c r="Y63" s="85">
        <f t="shared" si="52"/>
        <v>0</v>
      </c>
      <c r="Z63" s="85">
        <f t="shared" si="52"/>
        <v>0</v>
      </c>
      <c r="AA63" s="85">
        <f t="shared" si="52"/>
        <v>0</v>
      </c>
      <c r="AB63" s="138">
        <f t="shared" si="38"/>
        <v>0</v>
      </c>
      <c r="AC63" s="103"/>
      <c r="AD63" s="85">
        <f t="shared" ref="AD63:AO63" si="53">AD24</f>
        <v>0</v>
      </c>
      <c r="AE63" s="85">
        <f t="shared" si="53"/>
        <v>0</v>
      </c>
      <c r="AF63" s="85">
        <f t="shared" si="53"/>
        <v>0</v>
      </c>
      <c r="AG63" s="85">
        <f t="shared" si="53"/>
        <v>0</v>
      </c>
      <c r="AH63" s="85">
        <f t="shared" si="53"/>
        <v>0</v>
      </c>
      <c r="AI63" s="85">
        <f t="shared" si="53"/>
        <v>0</v>
      </c>
      <c r="AJ63" s="85">
        <f t="shared" si="53"/>
        <v>0</v>
      </c>
      <c r="AK63" s="85">
        <f t="shared" si="53"/>
        <v>0</v>
      </c>
      <c r="AL63" s="85">
        <f t="shared" si="53"/>
        <v>0</v>
      </c>
      <c r="AM63" s="85">
        <f t="shared" si="53"/>
        <v>0</v>
      </c>
      <c r="AN63" s="85">
        <f t="shared" si="53"/>
        <v>0</v>
      </c>
      <c r="AO63" s="85">
        <f t="shared" si="53"/>
        <v>0</v>
      </c>
      <c r="AP63" s="138">
        <f t="shared" si="40"/>
        <v>0</v>
      </c>
      <c r="AQ63" s="103"/>
      <c r="AR63"/>
      <c r="AS63"/>
      <c r="AT63"/>
      <c r="AU63"/>
      <c r="AV63"/>
      <c r="AW63"/>
      <c r="AX63"/>
      <c r="AY63"/>
      <c r="AZ63"/>
      <c r="BA63"/>
      <c r="BB63"/>
      <c r="BC63"/>
      <c r="BD63"/>
      <c r="BE63" s="103"/>
      <c r="BF63"/>
      <c r="BG63"/>
      <c r="BH63"/>
      <c r="BI63"/>
      <c r="BJ63"/>
      <c r="BK63"/>
      <c r="BL63"/>
      <c r="BM63"/>
      <c r="BN63"/>
      <c r="BO63"/>
      <c r="BP63"/>
      <c r="BQ63"/>
      <c r="BR63"/>
      <c r="BS63" s="39"/>
    </row>
    <row r="64" spans="1:155" x14ac:dyDescent="0.25">
      <c r="A64" s="221" t="str">
        <f t="shared" ref="A64:M64" si="54">A25</f>
        <v>Repairs &amp; maintenance</v>
      </c>
      <c r="B64" s="85">
        <f t="shared" si="54"/>
        <v>0</v>
      </c>
      <c r="C64" s="85">
        <f t="shared" si="54"/>
        <v>0</v>
      </c>
      <c r="D64" s="85">
        <f t="shared" si="54"/>
        <v>0</v>
      </c>
      <c r="E64" s="85">
        <f t="shared" si="54"/>
        <v>0</v>
      </c>
      <c r="F64" s="85">
        <f t="shared" si="54"/>
        <v>0</v>
      </c>
      <c r="G64" s="85">
        <f t="shared" si="54"/>
        <v>0</v>
      </c>
      <c r="H64" s="85">
        <f t="shared" si="54"/>
        <v>0</v>
      </c>
      <c r="I64" s="85">
        <f t="shared" si="54"/>
        <v>0</v>
      </c>
      <c r="J64" s="85">
        <f t="shared" si="54"/>
        <v>0</v>
      </c>
      <c r="K64" s="85">
        <f t="shared" si="54"/>
        <v>0</v>
      </c>
      <c r="L64" s="85">
        <f t="shared" si="54"/>
        <v>0</v>
      </c>
      <c r="M64" s="85">
        <f t="shared" si="54"/>
        <v>0</v>
      </c>
      <c r="N64" s="138">
        <f t="shared" si="36"/>
        <v>0</v>
      </c>
      <c r="O64" s="39"/>
      <c r="P64" s="85">
        <f t="shared" si="48"/>
        <v>0</v>
      </c>
      <c r="Q64" s="85">
        <f t="shared" ref="Q64:AA64" si="55">Q25</f>
        <v>0</v>
      </c>
      <c r="R64" s="85">
        <f t="shared" si="55"/>
        <v>0</v>
      </c>
      <c r="S64" s="85">
        <f t="shared" si="55"/>
        <v>0</v>
      </c>
      <c r="T64" s="85">
        <f t="shared" si="55"/>
        <v>0</v>
      </c>
      <c r="U64" s="85">
        <f t="shared" si="55"/>
        <v>0</v>
      </c>
      <c r="V64" s="85">
        <f t="shared" si="55"/>
        <v>0</v>
      </c>
      <c r="W64" s="85">
        <f t="shared" si="55"/>
        <v>0</v>
      </c>
      <c r="X64" s="85">
        <f t="shared" si="55"/>
        <v>0</v>
      </c>
      <c r="Y64" s="85">
        <f t="shared" si="55"/>
        <v>0</v>
      </c>
      <c r="Z64" s="85">
        <f t="shared" si="55"/>
        <v>0</v>
      </c>
      <c r="AA64" s="85">
        <f t="shared" si="55"/>
        <v>0</v>
      </c>
      <c r="AB64" s="138">
        <f t="shared" si="38"/>
        <v>0</v>
      </c>
      <c r="AC64" s="103"/>
      <c r="AD64" s="85">
        <f t="shared" ref="AD64:AO64" si="56">AD25</f>
        <v>0</v>
      </c>
      <c r="AE64" s="85">
        <f t="shared" si="56"/>
        <v>0</v>
      </c>
      <c r="AF64" s="85">
        <f t="shared" si="56"/>
        <v>0</v>
      </c>
      <c r="AG64" s="85">
        <f t="shared" si="56"/>
        <v>0</v>
      </c>
      <c r="AH64" s="85">
        <f t="shared" si="56"/>
        <v>0</v>
      </c>
      <c r="AI64" s="85">
        <f t="shared" si="56"/>
        <v>0</v>
      </c>
      <c r="AJ64" s="85">
        <f t="shared" si="56"/>
        <v>0</v>
      </c>
      <c r="AK64" s="85">
        <f t="shared" si="56"/>
        <v>0</v>
      </c>
      <c r="AL64" s="85">
        <f t="shared" si="56"/>
        <v>0</v>
      </c>
      <c r="AM64" s="85">
        <f t="shared" si="56"/>
        <v>0</v>
      </c>
      <c r="AN64" s="85">
        <f t="shared" si="56"/>
        <v>0</v>
      </c>
      <c r="AO64" s="85">
        <f t="shared" si="56"/>
        <v>0</v>
      </c>
      <c r="AP64" s="138">
        <f t="shared" si="40"/>
        <v>0</v>
      </c>
      <c r="AQ64" s="103"/>
      <c r="AR64"/>
      <c r="AS64"/>
      <c r="AT64"/>
      <c r="AU64"/>
      <c r="AV64"/>
      <c r="AW64"/>
      <c r="AX64"/>
      <c r="AY64"/>
      <c r="AZ64"/>
      <c r="BA64"/>
      <c r="BB64"/>
      <c r="BC64"/>
      <c r="BD64"/>
      <c r="BE64" s="103"/>
      <c r="BF64"/>
      <c r="BG64"/>
      <c r="BH64"/>
      <c r="BI64"/>
      <c r="BJ64"/>
      <c r="BK64"/>
      <c r="BL64"/>
      <c r="BM64"/>
      <c r="BN64"/>
      <c r="BO64"/>
      <c r="BP64"/>
      <c r="BQ64"/>
      <c r="BR64"/>
      <c r="BS64" s="39"/>
    </row>
    <row r="65" spans="1:155" x14ac:dyDescent="0.25">
      <c r="A65" s="221" t="str">
        <f t="shared" ref="A65:M65" si="57">A26</f>
        <v>Advertising</v>
      </c>
      <c r="B65" s="85">
        <f t="shared" si="57"/>
        <v>0</v>
      </c>
      <c r="C65" s="85">
        <f t="shared" si="57"/>
        <v>0</v>
      </c>
      <c r="D65" s="85">
        <f t="shared" si="57"/>
        <v>0</v>
      </c>
      <c r="E65" s="85">
        <f t="shared" si="57"/>
        <v>0</v>
      </c>
      <c r="F65" s="85">
        <f t="shared" si="57"/>
        <v>0</v>
      </c>
      <c r="G65" s="85">
        <f t="shared" si="57"/>
        <v>0</v>
      </c>
      <c r="H65" s="85">
        <f t="shared" si="57"/>
        <v>0</v>
      </c>
      <c r="I65" s="85">
        <f t="shared" si="57"/>
        <v>0</v>
      </c>
      <c r="J65" s="85">
        <f t="shared" si="57"/>
        <v>0</v>
      </c>
      <c r="K65" s="85">
        <f t="shared" si="57"/>
        <v>0</v>
      </c>
      <c r="L65" s="85">
        <f t="shared" si="57"/>
        <v>0</v>
      </c>
      <c r="M65" s="85">
        <f t="shared" si="57"/>
        <v>0</v>
      </c>
      <c r="N65" s="138">
        <f t="shared" si="36"/>
        <v>0</v>
      </c>
      <c r="O65" s="39"/>
      <c r="P65" s="85">
        <f t="shared" si="48"/>
        <v>0</v>
      </c>
      <c r="Q65" s="85">
        <f t="shared" ref="Q65:AA65" si="58">Q26</f>
        <v>0</v>
      </c>
      <c r="R65" s="85">
        <f t="shared" si="58"/>
        <v>0</v>
      </c>
      <c r="S65" s="85">
        <f t="shared" si="58"/>
        <v>0</v>
      </c>
      <c r="T65" s="85">
        <f t="shared" si="58"/>
        <v>0</v>
      </c>
      <c r="U65" s="85">
        <f t="shared" si="58"/>
        <v>0</v>
      </c>
      <c r="V65" s="85">
        <f t="shared" si="58"/>
        <v>0</v>
      </c>
      <c r="W65" s="85">
        <f t="shared" si="58"/>
        <v>0</v>
      </c>
      <c r="X65" s="85">
        <f t="shared" si="58"/>
        <v>0</v>
      </c>
      <c r="Y65" s="85">
        <f t="shared" si="58"/>
        <v>0</v>
      </c>
      <c r="Z65" s="85">
        <f t="shared" si="58"/>
        <v>0</v>
      </c>
      <c r="AA65" s="85">
        <f t="shared" si="58"/>
        <v>0</v>
      </c>
      <c r="AB65" s="138">
        <f t="shared" si="38"/>
        <v>0</v>
      </c>
      <c r="AC65" s="103"/>
      <c r="AD65" s="85">
        <f t="shared" ref="AD65:AO65" si="59">AD26</f>
        <v>0</v>
      </c>
      <c r="AE65" s="85">
        <f t="shared" si="59"/>
        <v>0</v>
      </c>
      <c r="AF65" s="85">
        <f t="shared" si="59"/>
        <v>0</v>
      </c>
      <c r="AG65" s="85">
        <f t="shared" si="59"/>
        <v>0</v>
      </c>
      <c r="AH65" s="85">
        <f t="shared" si="59"/>
        <v>0</v>
      </c>
      <c r="AI65" s="85">
        <f t="shared" si="59"/>
        <v>0</v>
      </c>
      <c r="AJ65" s="85">
        <f t="shared" si="59"/>
        <v>0</v>
      </c>
      <c r="AK65" s="85">
        <f t="shared" si="59"/>
        <v>0</v>
      </c>
      <c r="AL65" s="85">
        <f t="shared" si="59"/>
        <v>0</v>
      </c>
      <c r="AM65" s="85">
        <f t="shared" si="59"/>
        <v>0</v>
      </c>
      <c r="AN65" s="85">
        <f t="shared" si="59"/>
        <v>0</v>
      </c>
      <c r="AO65" s="85">
        <f t="shared" si="59"/>
        <v>0</v>
      </c>
      <c r="AP65" s="138">
        <f t="shared" si="40"/>
        <v>0</v>
      </c>
      <c r="AQ65" s="103"/>
      <c r="AR65"/>
      <c r="AS65"/>
      <c r="AT65"/>
      <c r="AU65"/>
      <c r="AV65"/>
      <c r="AW65"/>
      <c r="AX65"/>
      <c r="AY65"/>
      <c r="AZ65"/>
      <c r="BA65"/>
      <c r="BB65"/>
      <c r="BC65"/>
      <c r="BD65"/>
      <c r="BE65" s="103"/>
      <c r="BF65"/>
      <c r="BG65"/>
      <c r="BH65"/>
      <c r="BI65"/>
      <c r="BJ65"/>
      <c r="BK65"/>
      <c r="BL65"/>
      <c r="BM65"/>
      <c r="BN65"/>
      <c r="BO65"/>
      <c r="BP65"/>
      <c r="BQ65"/>
      <c r="BR65"/>
      <c r="BS65" s="39"/>
    </row>
    <row r="66" spans="1:155" x14ac:dyDescent="0.25">
      <c r="A66" s="221" t="str">
        <f t="shared" ref="A66:M66" si="60">A27</f>
        <v>Car, delivery &amp; travel</v>
      </c>
      <c r="B66" s="85">
        <f t="shared" si="60"/>
        <v>0</v>
      </c>
      <c r="C66" s="85">
        <f t="shared" si="60"/>
        <v>0</v>
      </c>
      <c r="D66" s="85">
        <f t="shared" si="60"/>
        <v>0</v>
      </c>
      <c r="E66" s="85">
        <f t="shared" si="60"/>
        <v>0</v>
      </c>
      <c r="F66" s="85">
        <f t="shared" si="60"/>
        <v>0</v>
      </c>
      <c r="G66" s="85">
        <f t="shared" si="60"/>
        <v>0</v>
      </c>
      <c r="H66" s="85">
        <f t="shared" si="60"/>
        <v>0</v>
      </c>
      <c r="I66" s="85">
        <f t="shared" si="60"/>
        <v>0</v>
      </c>
      <c r="J66" s="85">
        <f t="shared" si="60"/>
        <v>0</v>
      </c>
      <c r="K66" s="85">
        <f t="shared" si="60"/>
        <v>0</v>
      </c>
      <c r="L66" s="85">
        <f t="shared" si="60"/>
        <v>0</v>
      </c>
      <c r="M66" s="85">
        <f t="shared" si="60"/>
        <v>0</v>
      </c>
      <c r="N66" s="138">
        <f t="shared" si="36"/>
        <v>0</v>
      </c>
      <c r="O66" s="39"/>
      <c r="P66" s="85">
        <f t="shared" si="48"/>
        <v>0</v>
      </c>
      <c r="Q66" s="85">
        <f t="shared" ref="Q66:AA66" si="61">Q27</f>
        <v>0</v>
      </c>
      <c r="R66" s="85">
        <f t="shared" si="61"/>
        <v>0</v>
      </c>
      <c r="S66" s="85">
        <f t="shared" si="61"/>
        <v>0</v>
      </c>
      <c r="T66" s="85">
        <f t="shared" si="61"/>
        <v>0</v>
      </c>
      <c r="U66" s="85">
        <f t="shared" si="61"/>
        <v>0</v>
      </c>
      <c r="V66" s="85">
        <f t="shared" si="61"/>
        <v>0</v>
      </c>
      <c r="W66" s="85">
        <f t="shared" si="61"/>
        <v>0</v>
      </c>
      <c r="X66" s="85">
        <f t="shared" si="61"/>
        <v>0</v>
      </c>
      <c r="Y66" s="85">
        <f t="shared" si="61"/>
        <v>0</v>
      </c>
      <c r="Z66" s="85">
        <f t="shared" si="61"/>
        <v>0</v>
      </c>
      <c r="AA66" s="85">
        <f t="shared" si="61"/>
        <v>0</v>
      </c>
      <c r="AB66" s="138">
        <f t="shared" si="38"/>
        <v>0</v>
      </c>
      <c r="AC66" s="103"/>
      <c r="AD66" s="85">
        <f t="shared" ref="AD66:AO66" si="62">AD27</f>
        <v>0</v>
      </c>
      <c r="AE66" s="85">
        <f t="shared" si="62"/>
        <v>0</v>
      </c>
      <c r="AF66" s="85">
        <f t="shared" si="62"/>
        <v>0</v>
      </c>
      <c r="AG66" s="85">
        <f t="shared" si="62"/>
        <v>0</v>
      </c>
      <c r="AH66" s="85">
        <f t="shared" si="62"/>
        <v>0</v>
      </c>
      <c r="AI66" s="85">
        <f t="shared" si="62"/>
        <v>0</v>
      </c>
      <c r="AJ66" s="85">
        <f t="shared" si="62"/>
        <v>0</v>
      </c>
      <c r="AK66" s="85">
        <f t="shared" si="62"/>
        <v>0</v>
      </c>
      <c r="AL66" s="85">
        <f t="shared" si="62"/>
        <v>0</v>
      </c>
      <c r="AM66" s="85">
        <f t="shared" si="62"/>
        <v>0</v>
      </c>
      <c r="AN66" s="85">
        <f t="shared" si="62"/>
        <v>0</v>
      </c>
      <c r="AO66" s="85">
        <f t="shared" si="62"/>
        <v>0</v>
      </c>
      <c r="AP66" s="138">
        <f t="shared" si="40"/>
        <v>0</v>
      </c>
      <c r="AQ66" s="103"/>
      <c r="AR66"/>
      <c r="AS66"/>
      <c r="AT66"/>
      <c r="AU66"/>
      <c r="AV66"/>
      <c r="AW66"/>
      <c r="AX66"/>
      <c r="AY66"/>
      <c r="AZ66"/>
      <c r="BA66"/>
      <c r="BB66"/>
      <c r="BC66"/>
      <c r="BD66"/>
      <c r="BE66" s="103"/>
      <c r="BF66"/>
      <c r="BG66"/>
      <c r="BH66"/>
      <c r="BI66"/>
      <c r="BJ66"/>
      <c r="BK66"/>
      <c r="BL66"/>
      <c r="BM66"/>
      <c r="BN66"/>
      <c r="BO66"/>
      <c r="BP66"/>
      <c r="BQ66"/>
      <c r="BR66"/>
      <c r="BS66" s="39"/>
    </row>
    <row r="67" spans="1:155" x14ac:dyDescent="0.25">
      <c r="A67" s="221" t="str">
        <f t="shared" ref="A67:M67" si="63">A28</f>
        <v>Accounting &amp; legal</v>
      </c>
      <c r="B67" s="85">
        <f t="shared" si="63"/>
        <v>0</v>
      </c>
      <c r="C67" s="85">
        <f t="shared" si="63"/>
        <v>0</v>
      </c>
      <c r="D67" s="85">
        <f t="shared" si="63"/>
        <v>0</v>
      </c>
      <c r="E67" s="85">
        <f t="shared" si="63"/>
        <v>0</v>
      </c>
      <c r="F67" s="85">
        <f t="shared" si="63"/>
        <v>0</v>
      </c>
      <c r="G67" s="85">
        <f t="shared" si="63"/>
        <v>0</v>
      </c>
      <c r="H67" s="85">
        <f t="shared" si="63"/>
        <v>0</v>
      </c>
      <c r="I67" s="85">
        <f t="shared" si="63"/>
        <v>0</v>
      </c>
      <c r="J67" s="85">
        <f t="shared" si="63"/>
        <v>0</v>
      </c>
      <c r="K67" s="85">
        <f t="shared" si="63"/>
        <v>0</v>
      </c>
      <c r="L67" s="85">
        <f t="shared" si="63"/>
        <v>0</v>
      </c>
      <c r="M67" s="85">
        <f t="shared" si="63"/>
        <v>0</v>
      </c>
      <c r="N67" s="138">
        <f t="shared" si="36"/>
        <v>0</v>
      </c>
      <c r="O67" s="39"/>
      <c r="P67" s="85">
        <f t="shared" si="48"/>
        <v>0</v>
      </c>
      <c r="Q67" s="85">
        <f t="shared" ref="Q67:AA67" si="64">Q28</f>
        <v>0</v>
      </c>
      <c r="R67" s="85">
        <f t="shared" si="64"/>
        <v>0</v>
      </c>
      <c r="S67" s="85">
        <f t="shared" si="64"/>
        <v>0</v>
      </c>
      <c r="T67" s="85">
        <f t="shared" si="64"/>
        <v>0</v>
      </c>
      <c r="U67" s="85">
        <f t="shared" si="64"/>
        <v>0</v>
      </c>
      <c r="V67" s="85">
        <f t="shared" si="64"/>
        <v>0</v>
      </c>
      <c r="W67" s="85">
        <f t="shared" si="64"/>
        <v>0</v>
      </c>
      <c r="X67" s="85">
        <f t="shared" si="64"/>
        <v>0</v>
      </c>
      <c r="Y67" s="85">
        <f t="shared" si="64"/>
        <v>0</v>
      </c>
      <c r="Z67" s="85">
        <f t="shared" si="64"/>
        <v>0</v>
      </c>
      <c r="AA67" s="85">
        <f t="shared" si="64"/>
        <v>0</v>
      </c>
      <c r="AB67" s="138">
        <f t="shared" si="38"/>
        <v>0</v>
      </c>
      <c r="AC67" s="103"/>
      <c r="AD67" s="85">
        <f t="shared" ref="AD67:AO67" si="65">AD28</f>
        <v>0</v>
      </c>
      <c r="AE67" s="85">
        <f t="shared" si="65"/>
        <v>0</v>
      </c>
      <c r="AF67" s="85">
        <f t="shared" si="65"/>
        <v>0</v>
      </c>
      <c r="AG67" s="85">
        <f t="shared" si="65"/>
        <v>0</v>
      </c>
      <c r="AH67" s="85">
        <f t="shared" si="65"/>
        <v>0</v>
      </c>
      <c r="AI67" s="85">
        <f t="shared" si="65"/>
        <v>0</v>
      </c>
      <c r="AJ67" s="85">
        <f t="shared" si="65"/>
        <v>0</v>
      </c>
      <c r="AK67" s="85">
        <f t="shared" si="65"/>
        <v>0</v>
      </c>
      <c r="AL67" s="85">
        <f t="shared" si="65"/>
        <v>0</v>
      </c>
      <c r="AM67" s="85">
        <f t="shared" si="65"/>
        <v>0</v>
      </c>
      <c r="AN67" s="85">
        <f t="shared" si="65"/>
        <v>0</v>
      </c>
      <c r="AO67" s="85">
        <f t="shared" si="65"/>
        <v>0</v>
      </c>
      <c r="AP67" s="138">
        <f t="shared" si="40"/>
        <v>0</v>
      </c>
      <c r="AQ67" s="103"/>
      <c r="AR67"/>
      <c r="AS67"/>
      <c r="AT67"/>
      <c r="AU67"/>
      <c r="AV67"/>
      <c r="AW67"/>
      <c r="AX67"/>
      <c r="AY67"/>
      <c r="AZ67"/>
      <c r="BA67"/>
      <c r="BB67"/>
      <c r="BC67"/>
      <c r="BD67"/>
      <c r="BE67" s="103"/>
      <c r="BF67"/>
      <c r="BG67"/>
      <c r="BH67"/>
      <c r="BI67"/>
      <c r="BJ67"/>
      <c r="BK67"/>
      <c r="BL67"/>
      <c r="BM67"/>
      <c r="BN67"/>
      <c r="BO67"/>
      <c r="BP67"/>
      <c r="BQ67"/>
      <c r="BR67"/>
      <c r="BS67" s="39"/>
    </row>
    <row r="68" spans="1:155" x14ac:dyDescent="0.25">
      <c r="A68" s="221" t="str">
        <f t="shared" ref="A68:M68" si="66">A29</f>
        <v>Rent</v>
      </c>
      <c r="B68" s="85">
        <f t="shared" si="66"/>
        <v>0</v>
      </c>
      <c r="C68" s="85">
        <f t="shared" si="66"/>
        <v>0</v>
      </c>
      <c r="D68" s="85">
        <f t="shared" si="66"/>
        <v>0</v>
      </c>
      <c r="E68" s="85">
        <f t="shared" si="66"/>
        <v>0</v>
      </c>
      <c r="F68" s="85">
        <f t="shared" si="66"/>
        <v>0</v>
      </c>
      <c r="G68" s="85">
        <f t="shared" si="66"/>
        <v>0</v>
      </c>
      <c r="H68" s="85">
        <f t="shared" si="66"/>
        <v>0</v>
      </c>
      <c r="I68" s="85">
        <f t="shared" si="66"/>
        <v>0</v>
      </c>
      <c r="J68" s="85">
        <f t="shared" si="66"/>
        <v>0</v>
      </c>
      <c r="K68" s="85">
        <f t="shared" si="66"/>
        <v>0</v>
      </c>
      <c r="L68" s="85">
        <f t="shared" si="66"/>
        <v>0</v>
      </c>
      <c r="M68" s="85">
        <f t="shared" si="66"/>
        <v>0</v>
      </c>
      <c r="N68" s="138">
        <f t="shared" si="36"/>
        <v>0</v>
      </c>
      <c r="O68" s="39"/>
      <c r="P68" s="85">
        <f t="shared" si="48"/>
        <v>0</v>
      </c>
      <c r="Q68" s="85">
        <f t="shared" ref="Q68:AA68" si="67">Q29</f>
        <v>0</v>
      </c>
      <c r="R68" s="85">
        <f t="shared" si="67"/>
        <v>0</v>
      </c>
      <c r="S68" s="85">
        <f t="shared" si="67"/>
        <v>0</v>
      </c>
      <c r="T68" s="85">
        <f t="shared" si="67"/>
        <v>0</v>
      </c>
      <c r="U68" s="85">
        <f t="shared" si="67"/>
        <v>0</v>
      </c>
      <c r="V68" s="85">
        <f t="shared" si="67"/>
        <v>0</v>
      </c>
      <c r="W68" s="85">
        <f t="shared" si="67"/>
        <v>0</v>
      </c>
      <c r="X68" s="85">
        <f t="shared" si="67"/>
        <v>0</v>
      </c>
      <c r="Y68" s="85">
        <f t="shared" si="67"/>
        <v>0</v>
      </c>
      <c r="Z68" s="85">
        <f t="shared" si="67"/>
        <v>0</v>
      </c>
      <c r="AA68" s="85">
        <f t="shared" si="67"/>
        <v>0</v>
      </c>
      <c r="AB68" s="138">
        <f t="shared" si="38"/>
        <v>0</v>
      </c>
      <c r="AC68" s="103"/>
      <c r="AD68" s="85">
        <f t="shared" ref="AD68:AO68" si="68">AD29</f>
        <v>0</v>
      </c>
      <c r="AE68" s="85">
        <f t="shared" si="68"/>
        <v>0</v>
      </c>
      <c r="AF68" s="85">
        <f t="shared" si="68"/>
        <v>0</v>
      </c>
      <c r="AG68" s="85">
        <f t="shared" si="68"/>
        <v>0</v>
      </c>
      <c r="AH68" s="85">
        <f t="shared" si="68"/>
        <v>0</v>
      </c>
      <c r="AI68" s="85">
        <f t="shared" si="68"/>
        <v>0</v>
      </c>
      <c r="AJ68" s="85">
        <f t="shared" si="68"/>
        <v>0</v>
      </c>
      <c r="AK68" s="85">
        <f t="shared" si="68"/>
        <v>0</v>
      </c>
      <c r="AL68" s="85">
        <f t="shared" si="68"/>
        <v>0</v>
      </c>
      <c r="AM68" s="85">
        <f t="shared" si="68"/>
        <v>0</v>
      </c>
      <c r="AN68" s="85">
        <f t="shared" si="68"/>
        <v>0</v>
      </c>
      <c r="AO68" s="85">
        <f t="shared" si="68"/>
        <v>0</v>
      </c>
      <c r="AP68" s="138">
        <f t="shared" si="40"/>
        <v>0</v>
      </c>
      <c r="AQ68" s="103"/>
      <c r="AR68"/>
      <c r="AS68"/>
      <c r="AT68"/>
      <c r="AU68"/>
      <c r="AV68"/>
      <c r="AW68"/>
      <c r="AX68"/>
      <c r="AY68"/>
      <c r="AZ68"/>
      <c r="BA68"/>
      <c r="BB68"/>
      <c r="BC68"/>
      <c r="BD68"/>
      <c r="BE68" s="103"/>
      <c r="BF68"/>
      <c r="BG68"/>
      <c r="BH68"/>
      <c r="BI68"/>
      <c r="BJ68"/>
      <c r="BK68"/>
      <c r="BL68"/>
      <c r="BM68"/>
      <c r="BN68"/>
      <c r="BO68"/>
      <c r="BP68"/>
      <c r="BQ68"/>
      <c r="BR68"/>
      <c r="BS68" s="39"/>
    </row>
    <row r="69" spans="1:155" x14ac:dyDescent="0.25">
      <c r="A69" s="221" t="str">
        <f t="shared" ref="A69:M69" si="69">A30</f>
        <v>Telephone</v>
      </c>
      <c r="B69" s="85">
        <f t="shared" si="69"/>
        <v>0</v>
      </c>
      <c r="C69" s="85">
        <f t="shared" si="69"/>
        <v>0</v>
      </c>
      <c r="D69" s="85">
        <f t="shared" si="69"/>
        <v>0</v>
      </c>
      <c r="E69" s="85">
        <f t="shared" si="69"/>
        <v>0</v>
      </c>
      <c r="F69" s="85">
        <f t="shared" si="69"/>
        <v>0</v>
      </c>
      <c r="G69" s="85">
        <f t="shared" si="69"/>
        <v>0</v>
      </c>
      <c r="H69" s="85">
        <f t="shared" si="69"/>
        <v>0</v>
      </c>
      <c r="I69" s="85">
        <f t="shared" si="69"/>
        <v>0</v>
      </c>
      <c r="J69" s="85">
        <f t="shared" si="69"/>
        <v>0</v>
      </c>
      <c r="K69" s="85">
        <f t="shared" si="69"/>
        <v>0</v>
      </c>
      <c r="L69" s="85">
        <f t="shared" si="69"/>
        <v>0</v>
      </c>
      <c r="M69" s="85">
        <f t="shared" si="69"/>
        <v>0</v>
      </c>
      <c r="N69" s="138">
        <f t="shared" si="36"/>
        <v>0</v>
      </c>
      <c r="O69" s="39"/>
      <c r="P69" s="85">
        <f t="shared" si="48"/>
        <v>0</v>
      </c>
      <c r="Q69" s="85">
        <f t="shared" ref="Q69:AA69" si="70">Q30</f>
        <v>0</v>
      </c>
      <c r="R69" s="85">
        <f t="shared" si="70"/>
        <v>0</v>
      </c>
      <c r="S69" s="85">
        <f t="shared" si="70"/>
        <v>0</v>
      </c>
      <c r="T69" s="85">
        <f t="shared" si="70"/>
        <v>0</v>
      </c>
      <c r="U69" s="85">
        <f t="shared" si="70"/>
        <v>0</v>
      </c>
      <c r="V69" s="85">
        <f t="shared" si="70"/>
        <v>0</v>
      </c>
      <c r="W69" s="85">
        <f t="shared" si="70"/>
        <v>0</v>
      </c>
      <c r="X69" s="85">
        <f t="shared" si="70"/>
        <v>0</v>
      </c>
      <c r="Y69" s="85">
        <f t="shared" si="70"/>
        <v>0</v>
      </c>
      <c r="Z69" s="85">
        <f t="shared" si="70"/>
        <v>0</v>
      </c>
      <c r="AA69" s="85">
        <f t="shared" si="70"/>
        <v>0</v>
      </c>
      <c r="AB69" s="138">
        <f t="shared" si="38"/>
        <v>0</v>
      </c>
      <c r="AC69" s="103"/>
      <c r="AD69" s="85">
        <f t="shared" ref="AD69:AO69" si="71">AD30</f>
        <v>0</v>
      </c>
      <c r="AE69" s="85">
        <f t="shared" si="71"/>
        <v>0</v>
      </c>
      <c r="AF69" s="85">
        <f t="shared" si="71"/>
        <v>0</v>
      </c>
      <c r="AG69" s="85">
        <f t="shared" si="71"/>
        <v>0</v>
      </c>
      <c r="AH69" s="85">
        <f t="shared" si="71"/>
        <v>0</v>
      </c>
      <c r="AI69" s="85">
        <f t="shared" si="71"/>
        <v>0</v>
      </c>
      <c r="AJ69" s="85">
        <f t="shared" si="71"/>
        <v>0</v>
      </c>
      <c r="AK69" s="85">
        <f t="shared" si="71"/>
        <v>0</v>
      </c>
      <c r="AL69" s="85">
        <f t="shared" si="71"/>
        <v>0</v>
      </c>
      <c r="AM69" s="85">
        <f t="shared" si="71"/>
        <v>0</v>
      </c>
      <c r="AN69" s="85">
        <f t="shared" si="71"/>
        <v>0</v>
      </c>
      <c r="AO69" s="85">
        <f t="shared" si="71"/>
        <v>0</v>
      </c>
      <c r="AP69" s="138">
        <f t="shared" si="40"/>
        <v>0</v>
      </c>
      <c r="AQ69" s="103"/>
      <c r="AR69"/>
      <c r="AS69"/>
      <c r="AT69"/>
      <c r="AU69"/>
      <c r="AV69"/>
      <c r="AW69"/>
      <c r="AX69"/>
      <c r="AY69"/>
      <c r="AZ69"/>
      <c r="BA69"/>
      <c r="BB69"/>
      <c r="BC69"/>
      <c r="BD69"/>
      <c r="BE69" s="103"/>
      <c r="BF69"/>
      <c r="BG69"/>
      <c r="BH69"/>
      <c r="BI69"/>
      <c r="BJ69"/>
      <c r="BK69"/>
      <c r="BL69"/>
      <c r="BM69"/>
      <c r="BN69"/>
      <c r="BO69"/>
      <c r="BP69"/>
      <c r="BQ69"/>
      <c r="BR69"/>
      <c r="BS69" s="39"/>
    </row>
    <row r="70" spans="1:155" x14ac:dyDescent="0.25">
      <c r="A70" s="221" t="str">
        <f t="shared" ref="A70:M70" si="72">A31</f>
        <v>Utilities</v>
      </c>
      <c r="B70" s="85">
        <f t="shared" si="72"/>
        <v>0</v>
      </c>
      <c r="C70" s="85">
        <f t="shared" si="72"/>
        <v>0</v>
      </c>
      <c r="D70" s="85">
        <f t="shared" si="72"/>
        <v>0</v>
      </c>
      <c r="E70" s="85">
        <f t="shared" si="72"/>
        <v>0</v>
      </c>
      <c r="F70" s="85">
        <f t="shared" si="72"/>
        <v>0</v>
      </c>
      <c r="G70" s="85">
        <f t="shared" si="72"/>
        <v>0</v>
      </c>
      <c r="H70" s="85">
        <f t="shared" si="72"/>
        <v>0</v>
      </c>
      <c r="I70" s="85">
        <f t="shared" si="72"/>
        <v>0</v>
      </c>
      <c r="J70" s="85">
        <f t="shared" si="72"/>
        <v>0</v>
      </c>
      <c r="K70" s="85">
        <f t="shared" si="72"/>
        <v>0</v>
      </c>
      <c r="L70" s="85">
        <f t="shared" si="72"/>
        <v>0</v>
      </c>
      <c r="M70" s="85">
        <f t="shared" si="72"/>
        <v>0</v>
      </c>
      <c r="N70" s="138">
        <f t="shared" si="36"/>
        <v>0</v>
      </c>
      <c r="O70" s="39"/>
      <c r="P70" s="85">
        <f t="shared" si="48"/>
        <v>0</v>
      </c>
      <c r="Q70" s="85">
        <f t="shared" ref="Q70:AA70" si="73">Q31</f>
        <v>0</v>
      </c>
      <c r="R70" s="85">
        <f t="shared" si="73"/>
        <v>0</v>
      </c>
      <c r="S70" s="85">
        <f t="shared" si="73"/>
        <v>0</v>
      </c>
      <c r="T70" s="85">
        <f t="shared" si="73"/>
        <v>0</v>
      </c>
      <c r="U70" s="85">
        <f t="shared" si="73"/>
        <v>0</v>
      </c>
      <c r="V70" s="85">
        <f t="shared" si="73"/>
        <v>0</v>
      </c>
      <c r="W70" s="85">
        <f t="shared" si="73"/>
        <v>0</v>
      </c>
      <c r="X70" s="85">
        <f t="shared" si="73"/>
        <v>0</v>
      </c>
      <c r="Y70" s="85">
        <f t="shared" si="73"/>
        <v>0</v>
      </c>
      <c r="Z70" s="85">
        <f t="shared" si="73"/>
        <v>0</v>
      </c>
      <c r="AA70" s="85">
        <f t="shared" si="73"/>
        <v>0</v>
      </c>
      <c r="AB70" s="138">
        <f t="shared" si="38"/>
        <v>0</v>
      </c>
      <c r="AC70" s="103"/>
      <c r="AD70" s="85">
        <f t="shared" ref="AD70:AO70" si="74">AD31</f>
        <v>0</v>
      </c>
      <c r="AE70" s="85">
        <f t="shared" si="74"/>
        <v>0</v>
      </c>
      <c r="AF70" s="85">
        <f t="shared" si="74"/>
        <v>0</v>
      </c>
      <c r="AG70" s="85">
        <f t="shared" si="74"/>
        <v>0</v>
      </c>
      <c r="AH70" s="85">
        <f t="shared" si="74"/>
        <v>0</v>
      </c>
      <c r="AI70" s="85">
        <f t="shared" si="74"/>
        <v>0</v>
      </c>
      <c r="AJ70" s="85">
        <f t="shared" si="74"/>
        <v>0</v>
      </c>
      <c r="AK70" s="85">
        <f t="shared" si="74"/>
        <v>0</v>
      </c>
      <c r="AL70" s="85">
        <f t="shared" si="74"/>
        <v>0</v>
      </c>
      <c r="AM70" s="85">
        <f t="shared" si="74"/>
        <v>0</v>
      </c>
      <c r="AN70" s="85">
        <f t="shared" si="74"/>
        <v>0</v>
      </c>
      <c r="AO70" s="85">
        <f t="shared" si="74"/>
        <v>0</v>
      </c>
      <c r="AP70" s="138">
        <f t="shared" si="40"/>
        <v>0</v>
      </c>
      <c r="AQ70" s="103"/>
      <c r="AR70"/>
      <c r="AS70"/>
      <c r="AT70"/>
      <c r="AU70"/>
      <c r="AV70"/>
      <c r="AW70"/>
      <c r="AX70"/>
      <c r="AY70"/>
      <c r="AZ70"/>
      <c r="BA70"/>
      <c r="BB70"/>
      <c r="BC70"/>
      <c r="BD70"/>
      <c r="BE70" s="103"/>
      <c r="BF70"/>
      <c r="BG70"/>
      <c r="BH70"/>
      <c r="BI70"/>
      <c r="BJ70"/>
      <c r="BK70"/>
      <c r="BL70"/>
      <c r="BM70"/>
      <c r="BN70"/>
      <c r="BO70"/>
      <c r="BP70"/>
      <c r="BQ70"/>
      <c r="BR70"/>
      <c r="BS70" s="39"/>
    </row>
    <row r="71" spans="1:155" x14ac:dyDescent="0.25">
      <c r="A71" s="221" t="str">
        <f t="shared" ref="A71:M71" si="75">A32</f>
        <v>Insurance</v>
      </c>
      <c r="B71" s="85">
        <f t="shared" si="75"/>
        <v>0</v>
      </c>
      <c r="C71" s="85">
        <f t="shared" si="75"/>
        <v>0</v>
      </c>
      <c r="D71" s="85">
        <f t="shared" si="75"/>
        <v>0</v>
      </c>
      <c r="E71" s="85">
        <f t="shared" si="75"/>
        <v>0</v>
      </c>
      <c r="F71" s="85">
        <f t="shared" si="75"/>
        <v>0</v>
      </c>
      <c r="G71" s="85">
        <f t="shared" si="75"/>
        <v>0</v>
      </c>
      <c r="H71" s="85">
        <f t="shared" si="75"/>
        <v>0</v>
      </c>
      <c r="I71" s="85">
        <f t="shared" si="75"/>
        <v>0</v>
      </c>
      <c r="J71" s="85">
        <f t="shared" si="75"/>
        <v>0</v>
      </c>
      <c r="K71" s="85">
        <f t="shared" si="75"/>
        <v>0</v>
      </c>
      <c r="L71" s="85">
        <f t="shared" si="75"/>
        <v>0</v>
      </c>
      <c r="M71" s="85">
        <f t="shared" si="75"/>
        <v>0</v>
      </c>
      <c r="N71" s="138">
        <f t="shared" si="36"/>
        <v>0</v>
      </c>
      <c r="O71" s="39"/>
      <c r="P71" s="85">
        <f t="shared" si="48"/>
        <v>0</v>
      </c>
      <c r="Q71" s="85">
        <f t="shared" ref="Q71:AA71" si="76">Q32</f>
        <v>0</v>
      </c>
      <c r="R71" s="85">
        <f t="shared" si="76"/>
        <v>0</v>
      </c>
      <c r="S71" s="85">
        <f t="shared" si="76"/>
        <v>0</v>
      </c>
      <c r="T71" s="85">
        <f t="shared" si="76"/>
        <v>0</v>
      </c>
      <c r="U71" s="85">
        <f t="shared" si="76"/>
        <v>0</v>
      </c>
      <c r="V71" s="85">
        <f t="shared" si="76"/>
        <v>0</v>
      </c>
      <c r="W71" s="85">
        <f t="shared" si="76"/>
        <v>0</v>
      </c>
      <c r="X71" s="85">
        <f t="shared" si="76"/>
        <v>0</v>
      </c>
      <c r="Y71" s="85">
        <f t="shared" si="76"/>
        <v>0</v>
      </c>
      <c r="Z71" s="85">
        <f t="shared" si="76"/>
        <v>0</v>
      </c>
      <c r="AA71" s="85">
        <f t="shared" si="76"/>
        <v>0</v>
      </c>
      <c r="AB71" s="138">
        <f t="shared" si="38"/>
        <v>0</v>
      </c>
      <c r="AC71" s="103"/>
      <c r="AD71" s="85">
        <f t="shared" ref="AD71:AO71" si="77">AD32</f>
        <v>0</v>
      </c>
      <c r="AE71" s="85">
        <f t="shared" si="77"/>
        <v>0</v>
      </c>
      <c r="AF71" s="85">
        <f t="shared" si="77"/>
        <v>0</v>
      </c>
      <c r="AG71" s="85">
        <f t="shared" si="77"/>
        <v>0</v>
      </c>
      <c r="AH71" s="85">
        <f t="shared" si="77"/>
        <v>0</v>
      </c>
      <c r="AI71" s="85">
        <f t="shared" si="77"/>
        <v>0</v>
      </c>
      <c r="AJ71" s="85">
        <f t="shared" si="77"/>
        <v>0</v>
      </c>
      <c r="AK71" s="85">
        <f t="shared" si="77"/>
        <v>0</v>
      </c>
      <c r="AL71" s="85">
        <f t="shared" si="77"/>
        <v>0</v>
      </c>
      <c r="AM71" s="85">
        <f t="shared" si="77"/>
        <v>0</v>
      </c>
      <c r="AN71" s="85">
        <f t="shared" si="77"/>
        <v>0</v>
      </c>
      <c r="AO71" s="85">
        <f t="shared" si="77"/>
        <v>0</v>
      </c>
      <c r="AP71" s="138">
        <f t="shared" si="40"/>
        <v>0</v>
      </c>
      <c r="AQ71" s="103"/>
      <c r="AR71"/>
      <c r="AS71"/>
      <c r="AT71"/>
      <c r="AU71"/>
      <c r="AV71"/>
      <c r="AW71"/>
      <c r="AX71"/>
      <c r="AY71"/>
      <c r="AZ71"/>
      <c r="BA71"/>
      <c r="BB71"/>
      <c r="BC71"/>
      <c r="BD71"/>
      <c r="BE71" s="103"/>
      <c r="BF71"/>
      <c r="BG71"/>
      <c r="BH71"/>
      <c r="BI71"/>
      <c r="BJ71"/>
      <c r="BK71"/>
      <c r="BL71"/>
      <c r="BM71"/>
      <c r="BN71"/>
      <c r="BO71"/>
      <c r="BP71"/>
      <c r="BQ71"/>
      <c r="BR71"/>
      <c r="BS71" s="39"/>
    </row>
    <row r="72" spans="1:155" x14ac:dyDescent="0.25">
      <c r="A72" s="221" t="str">
        <f t="shared" ref="A72:M72" si="78">A33</f>
        <v>Taxes (real estate, etc.)</v>
      </c>
      <c r="B72" s="85">
        <f t="shared" si="78"/>
        <v>0</v>
      </c>
      <c r="C72" s="85">
        <f t="shared" si="78"/>
        <v>0</v>
      </c>
      <c r="D72" s="85">
        <f t="shared" si="78"/>
        <v>0</v>
      </c>
      <c r="E72" s="85">
        <f t="shared" si="78"/>
        <v>0</v>
      </c>
      <c r="F72" s="85">
        <f t="shared" si="78"/>
        <v>0</v>
      </c>
      <c r="G72" s="85">
        <f t="shared" si="78"/>
        <v>0</v>
      </c>
      <c r="H72" s="85">
        <f t="shared" si="78"/>
        <v>0</v>
      </c>
      <c r="I72" s="85">
        <f t="shared" si="78"/>
        <v>0</v>
      </c>
      <c r="J72" s="85">
        <f t="shared" si="78"/>
        <v>0</v>
      </c>
      <c r="K72" s="85">
        <f t="shared" si="78"/>
        <v>0</v>
      </c>
      <c r="L72" s="85">
        <f t="shared" si="78"/>
        <v>0</v>
      </c>
      <c r="M72" s="85">
        <f t="shared" si="78"/>
        <v>0</v>
      </c>
      <c r="N72" s="138">
        <f t="shared" si="36"/>
        <v>0</v>
      </c>
      <c r="O72" s="39"/>
      <c r="P72" s="85">
        <f t="shared" si="48"/>
        <v>0</v>
      </c>
      <c r="Q72" s="85">
        <f t="shared" ref="Q72:AA72" si="79">Q33</f>
        <v>0</v>
      </c>
      <c r="R72" s="85">
        <f t="shared" si="79"/>
        <v>0</v>
      </c>
      <c r="S72" s="85">
        <f t="shared" si="79"/>
        <v>0</v>
      </c>
      <c r="T72" s="85">
        <f t="shared" si="79"/>
        <v>0</v>
      </c>
      <c r="U72" s="85">
        <f t="shared" si="79"/>
        <v>0</v>
      </c>
      <c r="V72" s="85">
        <f t="shared" si="79"/>
        <v>0</v>
      </c>
      <c r="W72" s="85">
        <f t="shared" si="79"/>
        <v>0</v>
      </c>
      <c r="X72" s="85">
        <f t="shared" si="79"/>
        <v>0</v>
      </c>
      <c r="Y72" s="85">
        <f t="shared" si="79"/>
        <v>0</v>
      </c>
      <c r="Z72" s="85">
        <f t="shared" si="79"/>
        <v>0</v>
      </c>
      <c r="AA72" s="85">
        <f t="shared" si="79"/>
        <v>0</v>
      </c>
      <c r="AB72" s="138">
        <f t="shared" si="38"/>
        <v>0</v>
      </c>
      <c r="AC72" s="103"/>
      <c r="AD72" s="85">
        <f t="shared" ref="AD72:AO72" si="80">AD33</f>
        <v>0</v>
      </c>
      <c r="AE72" s="85">
        <f t="shared" si="80"/>
        <v>0</v>
      </c>
      <c r="AF72" s="85">
        <f t="shared" si="80"/>
        <v>0</v>
      </c>
      <c r="AG72" s="85">
        <f t="shared" si="80"/>
        <v>0</v>
      </c>
      <c r="AH72" s="85">
        <f t="shared" si="80"/>
        <v>0</v>
      </c>
      <c r="AI72" s="85">
        <f t="shared" si="80"/>
        <v>0</v>
      </c>
      <c r="AJ72" s="85">
        <f t="shared" si="80"/>
        <v>0</v>
      </c>
      <c r="AK72" s="85">
        <f t="shared" si="80"/>
        <v>0</v>
      </c>
      <c r="AL72" s="85">
        <f t="shared" si="80"/>
        <v>0</v>
      </c>
      <c r="AM72" s="85">
        <f t="shared" si="80"/>
        <v>0</v>
      </c>
      <c r="AN72" s="85">
        <f t="shared" si="80"/>
        <v>0</v>
      </c>
      <c r="AO72" s="85">
        <f t="shared" si="80"/>
        <v>0</v>
      </c>
      <c r="AP72" s="138">
        <f t="shared" si="40"/>
        <v>0</v>
      </c>
      <c r="AQ72" s="103"/>
      <c r="AR72"/>
      <c r="AS72"/>
      <c r="AT72"/>
      <c r="AU72"/>
      <c r="AV72"/>
      <c r="AW72"/>
      <c r="AX72"/>
      <c r="AY72"/>
      <c r="AZ72"/>
      <c r="BA72"/>
      <c r="BB72"/>
      <c r="BC72"/>
      <c r="BD72"/>
      <c r="BE72" s="103"/>
      <c r="BF72"/>
      <c r="BG72"/>
      <c r="BH72"/>
      <c r="BI72"/>
      <c r="BJ72"/>
      <c r="BK72"/>
      <c r="BL72"/>
      <c r="BM72"/>
      <c r="BN72"/>
      <c r="BO72"/>
      <c r="BP72"/>
      <c r="BQ72"/>
      <c r="BR72"/>
      <c r="BS72" s="39"/>
    </row>
    <row r="73" spans="1:155" x14ac:dyDescent="0.25">
      <c r="A73" s="221" t="str">
        <f t="shared" ref="A73:M73" si="81">A34</f>
        <v>Interest</v>
      </c>
      <c r="B73" s="85">
        <f t="shared" si="81"/>
        <v>0</v>
      </c>
      <c r="C73" s="85">
        <f t="shared" si="81"/>
        <v>0</v>
      </c>
      <c r="D73" s="85">
        <f t="shared" si="81"/>
        <v>0</v>
      </c>
      <c r="E73" s="85">
        <f t="shared" si="81"/>
        <v>0</v>
      </c>
      <c r="F73" s="85">
        <f t="shared" si="81"/>
        <v>0</v>
      </c>
      <c r="G73" s="85">
        <f t="shared" si="81"/>
        <v>0</v>
      </c>
      <c r="H73" s="85">
        <f t="shared" si="81"/>
        <v>0</v>
      </c>
      <c r="I73" s="85">
        <f t="shared" si="81"/>
        <v>0</v>
      </c>
      <c r="J73" s="85">
        <f t="shared" si="81"/>
        <v>0</v>
      </c>
      <c r="K73" s="85">
        <f t="shared" si="81"/>
        <v>0</v>
      </c>
      <c r="L73" s="85">
        <f t="shared" si="81"/>
        <v>0</v>
      </c>
      <c r="M73" s="85">
        <f t="shared" si="81"/>
        <v>0</v>
      </c>
      <c r="N73" s="138">
        <f t="shared" si="36"/>
        <v>0</v>
      </c>
      <c r="O73" s="39"/>
      <c r="P73" s="85">
        <f t="shared" si="48"/>
        <v>0</v>
      </c>
      <c r="Q73" s="85">
        <f t="shared" ref="Q73:AA73" si="82">Q34</f>
        <v>0</v>
      </c>
      <c r="R73" s="85">
        <f t="shared" si="82"/>
        <v>0</v>
      </c>
      <c r="S73" s="85">
        <f t="shared" si="82"/>
        <v>0</v>
      </c>
      <c r="T73" s="85">
        <f t="shared" si="82"/>
        <v>0</v>
      </c>
      <c r="U73" s="85">
        <f t="shared" si="82"/>
        <v>0</v>
      </c>
      <c r="V73" s="85">
        <f t="shared" si="82"/>
        <v>0</v>
      </c>
      <c r="W73" s="85">
        <f t="shared" si="82"/>
        <v>0</v>
      </c>
      <c r="X73" s="85">
        <f t="shared" si="82"/>
        <v>0</v>
      </c>
      <c r="Y73" s="85">
        <f t="shared" si="82"/>
        <v>0</v>
      </c>
      <c r="Z73" s="85">
        <f t="shared" si="82"/>
        <v>0</v>
      </c>
      <c r="AA73" s="85">
        <f t="shared" si="82"/>
        <v>0</v>
      </c>
      <c r="AB73" s="138">
        <f t="shared" si="38"/>
        <v>0</v>
      </c>
      <c r="AC73" s="103"/>
      <c r="AD73" s="85">
        <f t="shared" ref="AD73:AO73" si="83">AD34</f>
        <v>0</v>
      </c>
      <c r="AE73" s="85">
        <f t="shared" si="83"/>
        <v>0</v>
      </c>
      <c r="AF73" s="85">
        <f t="shared" si="83"/>
        <v>0</v>
      </c>
      <c r="AG73" s="85">
        <f t="shared" si="83"/>
        <v>0</v>
      </c>
      <c r="AH73" s="85">
        <f t="shared" si="83"/>
        <v>0</v>
      </c>
      <c r="AI73" s="85">
        <f t="shared" si="83"/>
        <v>0</v>
      </c>
      <c r="AJ73" s="85">
        <f t="shared" si="83"/>
        <v>0</v>
      </c>
      <c r="AK73" s="85">
        <f t="shared" si="83"/>
        <v>0</v>
      </c>
      <c r="AL73" s="85">
        <f t="shared" si="83"/>
        <v>0</v>
      </c>
      <c r="AM73" s="85">
        <f t="shared" si="83"/>
        <v>0</v>
      </c>
      <c r="AN73" s="85">
        <f t="shared" si="83"/>
        <v>0</v>
      </c>
      <c r="AO73" s="85">
        <f t="shared" si="83"/>
        <v>0</v>
      </c>
      <c r="AP73" s="138">
        <f t="shared" si="40"/>
        <v>0</v>
      </c>
      <c r="AQ73" s="103"/>
      <c r="AR73"/>
      <c r="AS73"/>
      <c r="AT73"/>
      <c r="AU73"/>
      <c r="AV73"/>
      <c r="AW73"/>
      <c r="AX73"/>
      <c r="AY73"/>
      <c r="AZ73"/>
      <c r="BA73"/>
      <c r="BB73"/>
      <c r="BC73"/>
      <c r="BD73"/>
      <c r="BE73" s="103"/>
      <c r="BF73"/>
      <c r="BG73"/>
      <c r="BH73"/>
      <c r="BI73"/>
      <c r="BJ73"/>
      <c r="BK73"/>
      <c r="BL73"/>
      <c r="BM73"/>
      <c r="BN73"/>
      <c r="BO73"/>
      <c r="BP73"/>
      <c r="BQ73"/>
      <c r="BR73"/>
      <c r="BS73" s="39"/>
    </row>
    <row r="74" spans="1:155" x14ac:dyDescent="0.25">
      <c r="A74" s="221" t="str">
        <f t="shared" ref="A74:M74" si="84">A35</f>
        <v>Other expenses (specify)</v>
      </c>
      <c r="B74" s="85">
        <f t="shared" si="84"/>
        <v>0</v>
      </c>
      <c r="C74" s="85">
        <f t="shared" si="84"/>
        <v>0</v>
      </c>
      <c r="D74" s="85">
        <f t="shared" si="84"/>
        <v>0</v>
      </c>
      <c r="E74" s="85">
        <f t="shared" si="84"/>
        <v>0</v>
      </c>
      <c r="F74" s="85">
        <f t="shared" si="84"/>
        <v>0</v>
      </c>
      <c r="G74" s="85">
        <f t="shared" si="84"/>
        <v>0</v>
      </c>
      <c r="H74" s="85">
        <f t="shared" si="84"/>
        <v>0</v>
      </c>
      <c r="I74" s="85">
        <f t="shared" si="84"/>
        <v>0</v>
      </c>
      <c r="J74" s="85">
        <f t="shared" si="84"/>
        <v>0</v>
      </c>
      <c r="K74" s="85">
        <f t="shared" si="84"/>
        <v>0</v>
      </c>
      <c r="L74" s="85">
        <f t="shared" si="84"/>
        <v>0</v>
      </c>
      <c r="M74" s="85">
        <f t="shared" si="84"/>
        <v>0</v>
      </c>
      <c r="N74" s="138">
        <f t="shared" si="36"/>
        <v>0</v>
      </c>
      <c r="O74" s="39"/>
      <c r="P74" s="85">
        <f t="shared" si="48"/>
        <v>0</v>
      </c>
      <c r="Q74" s="85">
        <f t="shared" ref="Q74:AA74" si="85">Q35</f>
        <v>0</v>
      </c>
      <c r="R74" s="85">
        <f t="shared" si="85"/>
        <v>0</v>
      </c>
      <c r="S74" s="85">
        <f t="shared" si="85"/>
        <v>0</v>
      </c>
      <c r="T74" s="85">
        <f t="shared" si="85"/>
        <v>0</v>
      </c>
      <c r="U74" s="85">
        <f t="shared" si="85"/>
        <v>0</v>
      </c>
      <c r="V74" s="85">
        <f t="shared" si="85"/>
        <v>0</v>
      </c>
      <c r="W74" s="85">
        <f t="shared" si="85"/>
        <v>0</v>
      </c>
      <c r="X74" s="85">
        <f t="shared" si="85"/>
        <v>0</v>
      </c>
      <c r="Y74" s="85">
        <f t="shared" si="85"/>
        <v>0</v>
      </c>
      <c r="Z74" s="85">
        <f t="shared" si="85"/>
        <v>0</v>
      </c>
      <c r="AA74" s="85">
        <f t="shared" si="85"/>
        <v>0</v>
      </c>
      <c r="AB74" s="138">
        <f t="shared" si="38"/>
        <v>0</v>
      </c>
      <c r="AC74" s="103"/>
      <c r="AD74" s="85">
        <f t="shared" ref="AD74:AO74" si="86">AD35</f>
        <v>0</v>
      </c>
      <c r="AE74" s="85">
        <f t="shared" si="86"/>
        <v>0</v>
      </c>
      <c r="AF74" s="85">
        <f t="shared" si="86"/>
        <v>0</v>
      </c>
      <c r="AG74" s="85">
        <f t="shared" si="86"/>
        <v>0</v>
      </c>
      <c r="AH74" s="85">
        <f t="shared" si="86"/>
        <v>0</v>
      </c>
      <c r="AI74" s="85">
        <f t="shared" si="86"/>
        <v>0</v>
      </c>
      <c r="AJ74" s="85">
        <f t="shared" si="86"/>
        <v>0</v>
      </c>
      <c r="AK74" s="85">
        <f t="shared" si="86"/>
        <v>0</v>
      </c>
      <c r="AL74" s="85">
        <f t="shared" si="86"/>
        <v>0</v>
      </c>
      <c r="AM74" s="85">
        <f t="shared" si="86"/>
        <v>0</v>
      </c>
      <c r="AN74" s="85">
        <f t="shared" si="86"/>
        <v>0</v>
      </c>
      <c r="AO74" s="85">
        <f t="shared" si="86"/>
        <v>0</v>
      </c>
      <c r="AP74" s="138">
        <f t="shared" si="40"/>
        <v>0</v>
      </c>
      <c r="AQ74" s="103"/>
      <c r="AR74"/>
      <c r="AS74"/>
      <c r="AT74"/>
      <c r="AU74"/>
      <c r="AV74"/>
      <c r="AW74"/>
      <c r="AX74"/>
      <c r="AY74"/>
      <c r="AZ74"/>
      <c r="BA74"/>
      <c r="BB74"/>
      <c r="BC74"/>
      <c r="BD74"/>
      <c r="BE74" s="103"/>
      <c r="BF74"/>
      <c r="BG74"/>
      <c r="BH74"/>
      <c r="BI74"/>
      <c r="BJ74"/>
      <c r="BK74"/>
      <c r="BL74"/>
      <c r="BM74"/>
      <c r="BN74"/>
      <c r="BO74"/>
      <c r="BP74"/>
      <c r="BQ74"/>
      <c r="BR74"/>
      <c r="BS74" s="39"/>
    </row>
    <row r="75" spans="1:155" x14ac:dyDescent="0.25">
      <c r="A75" s="221" t="str">
        <f t="shared" ref="A75:M75" si="87">A36</f>
        <v>Other (specify)</v>
      </c>
      <c r="B75" s="85">
        <f t="shared" si="87"/>
        <v>0</v>
      </c>
      <c r="C75" s="85">
        <f t="shared" si="87"/>
        <v>0</v>
      </c>
      <c r="D75" s="85">
        <f t="shared" si="87"/>
        <v>0</v>
      </c>
      <c r="E75" s="85">
        <f t="shared" si="87"/>
        <v>0</v>
      </c>
      <c r="F75" s="85">
        <f t="shared" si="87"/>
        <v>0</v>
      </c>
      <c r="G75" s="85">
        <f t="shared" si="87"/>
        <v>0</v>
      </c>
      <c r="H75" s="85">
        <f t="shared" si="87"/>
        <v>0</v>
      </c>
      <c r="I75" s="85">
        <f t="shared" si="87"/>
        <v>0</v>
      </c>
      <c r="J75" s="85">
        <f t="shared" si="87"/>
        <v>0</v>
      </c>
      <c r="K75" s="85">
        <f t="shared" si="87"/>
        <v>0</v>
      </c>
      <c r="L75" s="85">
        <f t="shared" si="87"/>
        <v>0</v>
      </c>
      <c r="M75" s="85">
        <f t="shared" si="87"/>
        <v>0</v>
      </c>
      <c r="N75" s="138">
        <f t="shared" si="36"/>
        <v>0</v>
      </c>
      <c r="O75" s="39"/>
      <c r="P75" s="85">
        <f t="shared" si="48"/>
        <v>0</v>
      </c>
      <c r="Q75" s="85">
        <f t="shared" ref="Q75:AA75" si="88">Q36</f>
        <v>0</v>
      </c>
      <c r="R75" s="85">
        <f t="shared" si="88"/>
        <v>0</v>
      </c>
      <c r="S75" s="85">
        <f t="shared" si="88"/>
        <v>0</v>
      </c>
      <c r="T75" s="85">
        <f t="shared" si="88"/>
        <v>0</v>
      </c>
      <c r="U75" s="85">
        <f t="shared" si="88"/>
        <v>0</v>
      </c>
      <c r="V75" s="85">
        <f t="shared" si="88"/>
        <v>0</v>
      </c>
      <c r="W75" s="85">
        <f t="shared" si="88"/>
        <v>0</v>
      </c>
      <c r="X75" s="85">
        <f t="shared" si="88"/>
        <v>0</v>
      </c>
      <c r="Y75" s="85">
        <f t="shared" si="88"/>
        <v>0</v>
      </c>
      <c r="Z75" s="85">
        <f t="shared" si="88"/>
        <v>0</v>
      </c>
      <c r="AA75" s="85">
        <f t="shared" si="88"/>
        <v>0</v>
      </c>
      <c r="AB75" s="138">
        <f t="shared" si="38"/>
        <v>0</v>
      </c>
      <c r="AC75" s="103"/>
      <c r="AD75" s="85">
        <f t="shared" ref="AD75:AO75" si="89">AD36</f>
        <v>0</v>
      </c>
      <c r="AE75" s="85">
        <f t="shared" si="89"/>
        <v>0</v>
      </c>
      <c r="AF75" s="85">
        <f t="shared" si="89"/>
        <v>0</v>
      </c>
      <c r="AG75" s="85">
        <f t="shared" si="89"/>
        <v>0</v>
      </c>
      <c r="AH75" s="85">
        <f t="shared" si="89"/>
        <v>0</v>
      </c>
      <c r="AI75" s="85">
        <f t="shared" si="89"/>
        <v>0</v>
      </c>
      <c r="AJ75" s="85">
        <f t="shared" si="89"/>
        <v>0</v>
      </c>
      <c r="AK75" s="85">
        <f t="shared" si="89"/>
        <v>0</v>
      </c>
      <c r="AL75" s="85">
        <f t="shared" si="89"/>
        <v>0</v>
      </c>
      <c r="AM75" s="85">
        <f t="shared" si="89"/>
        <v>0</v>
      </c>
      <c r="AN75" s="85">
        <f t="shared" si="89"/>
        <v>0</v>
      </c>
      <c r="AO75" s="85">
        <f t="shared" si="89"/>
        <v>0</v>
      </c>
      <c r="AP75" s="138">
        <f t="shared" si="40"/>
        <v>0</v>
      </c>
      <c r="AQ75" s="103"/>
      <c r="AR75"/>
      <c r="AS75"/>
      <c r="AT75"/>
      <c r="AU75"/>
      <c r="AV75"/>
      <c r="AW75"/>
      <c r="AX75"/>
      <c r="AY75"/>
      <c r="AZ75"/>
      <c r="BA75"/>
      <c r="BB75"/>
      <c r="BC75"/>
      <c r="BD75"/>
      <c r="BE75" s="103"/>
      <c r="BF75"/>
      <c r="BG75"/>
      <c r="BH75"/>
      <c r="BI75"/>
      <c r="BJ75"/>
      <c r="BK75"/>
      <c r="BL75"/>
      <c r="BM75"/>
      <c r="BN75"/>
      <c r="BO75"/>
      <c r="BP75"/>
      <c r="BQ75"/>
      <c r="BR75"/>
      <c r="BS75" s="39"/>
    </row>
    <row r="76" spans="1:155" x14ac:dyDescent="0.25">
      <c r="A76" s="221" t="str">
        <f t="shared" ref="A76:M76" si="90">A37</f>
        <v>Other (specify)</v>
      </c>
      <c r="B76" s="85">
        <f t="shared" si="90"/>
        <v>0</v>
      </c>
      <c r="C76" s="85">
        <f t="shared" si="90"/>
        <v>0</v>
      </c>
      <c r="D76" s="85">
        <f t="shared" si="90"/>
        <v>0</v>
      </c>
      <c r="E76" s="85">
        <f t="shared" si="90"/>
        <v>0</v>
      </c>
      <c r="F76" s="85">
        <f t="shared" si="90"/>
        <v>0</v>
      </c>
      <c r="G76" s="85">
        <f t="shared" si="90"/>
        <v>0</v>
      </c>
      <c r="H76" s="85">
        <f t="shared" si="90"/>
        <v>0</v>
      </c>
      <c r="I76" s="85">
        <f t="shared" si="90"/>
        <v>0</v>
      </c>
      <c r="J76" s="85">
        <f t="shared" si="90"/>
        <v>0</v>
      </c>
      <c r="K76" s="85">
        <f t="shared" si="90"/>
        <v>0</v>
      </c>
      <c r="L76" s="85">
        <f t="shared" si="90"/>
        <v>0</v>
      </c>
      <c r="M76" s="85">
        <f t="shared" si="90"/>
        <v>0</v>
      </c>
      <c r="N76" s="138">
        <f t="shared" si="36"/>
        <v>0</v>
      </c>
      <c r="O76" s="39"/>
      <c r="P76" s="85">
        <f t="shared" si="48"/>
        <v>0</v>
      </c>
      <c r="Q76" s="85">
        <f t="shared" ref="Q76:AA76" si="91">Q37</f>
        <v>0</v>
      </c>
      <c r="R76" s="85">
        <f t="shared" si="91"/>
        <v>0</v>
      </c>
      <c r="S76" s="85">
        <f t="shared" si="91"/>
        <v>0</v>
      </c>
      <c r="T76" s="85">
        <f t="shared" si="91"/>
        <v>0</v>
      </c>
      <c r="U76" s="85">
        <f t="shared" si="91"/>
        <v>0</v>
      </c>
      <c r="V76" s="85">
        <f t="shared" si="91"/>
        <v>0</v>
      </c>
      <c r="W76" s="85">
        <f t="shared" si="91"/>
        <v>0</v>
      </c>
      <c r="X76" s="85">
        <f t="shared" si="91"/>
        <v>0</v>
      </c>
      <c r="Y76" s="85">
        <f t="shared" si="91"/>
        <v>0</v>
      </c>
      <c r="Z76" s="85">
        <f t="shared" si="91"/>
        <v>0</v>
      </c>
      <c r="AA76" s="85">
        <f t="shared" si="91"/>
        <v>0</v>
      </c>
      <c r="AB76" s="138">
        <f t="shared" si="38"/>
        <v>0</v>
      </c>
      <c r="AC76" s="103"/>
      <c r="AD76" s="85">
        <f t="shared" ref="AD76:AO76" si="92">AD37</f>
        <v>0</v>
      </c>
      <c r="AE76" s="85">
        <f t="shared" si="92"/>
        <v>0</v>
      </c>
      <c r="AF76" s="85">
        <f t="shared" si="92"/>
        <v>0</v>
      </c>
      <c r="AG76" s="85">
        <f t="shared" si="92"/>
        <v>0</v>
      </c>
      <c r="AH76" s="85">
        <f t="shared" si="92"/>
        <v>0</v>
      </c>
      <c r="AI76" s="85">
        <f t="shared" si="92"/>
        <v>0</v>
      </c>
      <c r="AJ76" s="85">
        <f t="shared" si="92"/>
        <v>0</v>
      </c>
      <c r="AK76" s="85">
        <f t="shared" si="92"/>
        <v>0</v>
      </c>
      <c r="AL76" s="85">
        <f t="shared" si="92"/>
        <v>0</v>
      </c>
      <c r="AM76" s="85">
        <f t="shared" si="92"/>
        <v>0</v>
      </c>
      <c r="AN76" s="85">
        <f t="shared" si="92"/>
        <v>0</v>
      </c>
      <c r="AO76" s="85">
        <f t="shared" si="92"/>
        <v>0</v>
      </c>
      <c r="AP76" s="138">
        <f t="shared" si="40"/>
        <v>0</v>
      </c>
      <c r="AQ76" s="103"/>
      <c r="AR76"/>
      <c r="AS76"/>
      <c r="AT76"/>
      <c r="AU76"/>
      <c r="AV76"/>
      <c r="AW76"/>
      <c r="AX76"/>
      <c r="AY76"/>
      <c r="AZ76"/>
      <c r="BA76"/>
      <c r="BB76"/>
      <c r="BC76"/>
      <c r="BD76"/>
      <c r="BE76" s="103"/>
      <c r="BF76"/>
      <c r="BG76"/>
      <c r="BH76"/>
      <c r="BI76"/>
      <c r="BJ76"/>
      <c r="BK76"/>
      <c r="BL76"/>
      <c r="BM76"/>
      <c r="BN76"/>
      <c r="BO76"/>
      <c r="BP76"/>
      <c r="BQ76"/>
      <c r="BR76"/>
      <c r="BS76" s="39"/>
    </row>
    <row r="77" spans="1:155" x14ac:dyDescent="0.25">
      <c r="A77" s="221" t="str">
        <f t="shared" ref="A77:M77" si="93">A38</f>
        <v>Miscellaneous</v>
      </c>
      <c r="B77" s="85">
        <f t="shared" si="93"/>
        <v>0</v>
      </c>
      <c r="C77" s="82">
        <f t="shared" si="93"/>
        <v>0</v>
      </c>
      <c r="D77" s="82">
        <f t="shared" si="93"/>
        <v>0</v>
      </c>
      <c r="E77" s="82">
        <f t="shared" si="93"/>
        <v>0</v>
      </c>
      <c r="F77" s="82">
        <f t="shared" si="93"/>
        <v>0</v>
      </c>
      <c r="G77" s="82">
        <f t="shared" si="93"/>
        <v>0</v>
      </c>
      <c r="H77" s="82">
        <f t="shared" si="93"/>
        <v>0</v>
      </c>
      <c r="I77" s="82">
        <f t="shared" si="93"/>
        <v>0</v>
      </c>
      <c r="J77" s="82">
        <f t="shared" si="93"/>
        <v>0</v>
      </c>
      <c r="K77" s="82">
        <f t="shared" si="93"/>
        <v>0</v>
      </c>
      <c r="L77" s="82">
        <f t="shared" si="93"/>
        <v>0</v>
      </c>
      <c r="M77" s="82">
        <f t="shared" si="93"/>
        <v>0</v>
      </c>
      <c r="N77" s="138">
        <f t="shared" si="36"/>
        <v>0</v>
      </c>
      <c r="O77" s="39"/>
      <c r="P77" s="85">
        <f t="shared" si="48"/>
        <v>0</v>
      </c>
      <c r="Q77" s="82">
        <f t="shared" ref="Q77:AA77" si="94">Q38</f>
        <v>0</v>
      </c>
      <c r="R77" s="82">
        <f t="shared" si="94"/>
        <v>0</v>
      </c>
      <c r="S77" s="82">
        <f t="shared" si="94"/>
        <v>0</v>
      </c>
      <c r="T77" s="82">
        <f t="shared" si="94"/>
        <v>0</v>
      </c>
      <c r="U77" s="82">
        <f t="shared" si="94"/>
        <v>0</v>
      </c>
      <c r="V77" s="82">
        <f t="shared" si="94"/>
        <v>0</v>
      </c>
      <c r="W77" s="82">
        <f t="shared" si="94"/>
        <v>0</v>
      </c>
      <c r="X77" s="82">
        <f t="shared" si="94"/>
        <v>0</v>
      </c>
      <c r="Y77" s="82">
        <f t="shared" si="94"/>
        <v>0</v>
      </c>
      <c r="Z77" s="82">
        <f t="shared" si="94"/>
        <v>0</v>
      </c>
      <c r="AA77" s="82">
        <f t="shared" si="94"/>
        <v>0</v>
      </c>
      <c r="AB77" s="138">
        <f t="shared" si="38"/>
        <v>0</v>
      </c>
      <c r="AC77" s="103"/>
      <c r="AD77" s="85">
        <f t="shared" ref="AD77:AO77" si="95">AD38</f>
        <v>0</v>
      </c>
      <c r="AE77" s="82">
        <f t="shared" si="95"/>
        <v>0</v>
      </c>
      <c r="AF77" s="82">
        <f t="shared" si="95"/>
        <v>0</v>
      </c>
      <c r="AG77" s="82">
        <f t="shared" si="95"/>
        <v>0</v>
      </c>
      <c r="AH77" s="82">
        <f t="shared" si="95"/>
        <v>0</v>
      </c>
      <c r="AI77" s="82">
        <f t="shared" si="95"/>
        <v>0</v>
      </c>
      <c r="AJ77" s="82">
        <f t="shared" si="95"/>
        <v>0</v>
      </c>
      <c r="AK77" s="82">
        <f t="shared" si="95"/>
        <v>0</v>
      </c>
      <c r="AL77" s="82">
        <f t="shared" si="95"/>
        <v>0</v>
      </c>
      <c r="AM77" s="82">
        <f t="shared" si="95"/>
        <v>0</v>
      </c>
      <c r="AN77" s="82">
        <f t="shared" si="95"/>
        <v>0</v>
      </c>
      <c r="AO77" s="82">
        <f t="shared" si="95"/>
        <v>0</v>
      </c>
      <c r="AP77" s="138">
        <f t="shared" si="40"/>
        <v>0</v>
      </c>
      <c r="AQ77" s="103"/>
      <c r="AR77"/>
      <c r="AS77"/>
      <c r="AT77"/>
      <c r="AU77"/>
      <c r="AV77"/>
      <c r="AW77"/>
      <c r="AX77"/>
      <c r="AY77"/>
      <c r="AZ77"/>
      <c r="BA77"/>
      <c r="BB77"/>
      <c r="BC77"/>
      <c r="BD77"/>
      <c r="BE77" s="103"/>
      <c r="BF77"/>
      <c r="BG77"/>
      <c r="BH77"/>
      <c r="BI77"/>
      <c r="BJ77"/>
      <c r="BK77"/>
      <c r="BL77"/>
      <c r="BM77"/>
      <c r="BN77"/>
      <c r="BO77"/>
      <c r="BP77"/>
      <c r="BQ77"/>
      <c r="BR77"/>
      <c r="BS77" s="39"/>
    </row>
    <row r="78" spans="1:155" x14ac:dyDescent="0.25">
      <c r="A78" s="222" t="str">
        <f t="shared" ref="A78:M78" si="96">A39</f>
        <v>Loan Interest</v>
      </c>
      <c r="B78" s="86">
        <f t="shared" si="96"/>
        <v>0</v>
      </c>
      <c r="C78" s="86">
        <f t="shared" si="96"/>
        <v>0</v>
      </c>
      <c r="D78" s="86">
        <f t="shared" si="96"/>
        <v>0</v>
      </c>
      <c r="E78" s="86">
        <f t="shared" si="96"/>
        <v>0</v>
      </c>
      <c r="F78" s="86">
        <f t="shared" si="96"/>
        <v>0</v>
      </c>
      <c r="G78" s="86">
        <f t="shared" si="96"/>
        <v>0</v>
      </c>
      <c r="H78" s="86">
        <f t="shared" si="96"/>
        <v>0</v>
      </c>
      <c r="I78" s="86">
        <f t="shared" si="96"/>
        <v>0</v>
      </c>
      <c r="J78" s="86">
        <f t="shared" si="96"/>
        <v>0</v>
      </c>
      <c r="K78" s="86">
        <f t="shared" si="96"/>
        <v>0</v>
      </c>
      <c r="L78" s="86">
        <f t="shared" si="96"/>
        <v>0</v>
      </c>
      <c r="M78" s="86">
        <f t="shared" si="96"/>
        <v>0</v>
      </c>
      <c r="N78" s="138">
        <f t="shared" si="36"/>
        <v>0</v>
      </c>
      <c r="O78" s="39"/>
      <c r="P78" s="85"/>
      <c r="Q78" s="82"/>
      <c r="R78" s="82"/>
      <c r="S78" s="82"/>
      <c r="T78" s="82"/>
      <c r="U78" s="82"/>
      <c r="V78" s="82"/>
      <c r="W78" s="82"/>
      <c r="X78" s="82"/>
      <c r="Y78" s="82"/>
      <c r="Z78" s="82"/>
      <c r="AA78" s="82"/>
      <c r="AB78" s="138">
        <f t="shared" si="38"/>
        <v>0</v>
      </c>
      <c r="AC78" s="103"/>
      <c r="AD78" s="85"/>
      <c r="AE78" s="82"/>
      <c r="AF78" s="82"/>
      <c r="AG78" s="82"/>
      <c r="AH78" s="82"/>
      <c r="AI78" s="82"/>
      <c r="AJ78" s="82"/>
      <c r="AK78" s="82"/>
      <c r="AL78" s="82"/>
      <c r="AM78" s="82"/>
      <c r="AN78" s="82"/>
      <c r="AO78" s="82"/>
      <c r="AP78" s="138">
        <f t="shared" si="40"/>
        <v>0</v>
      </c>
      <c r="AQ78" s="103"/>
      <c r="AR78"/>
      <c r="AS78"/>
      <c r="AT78"/>
      <c r="AU78"/>
      <c r="AV78"/>
      <c r="AW78"/>
      <c r="AX78"/>
      <c r="AY78"/>
      <c r="AZ78"/>
      <c r="BA78"/>
      <c r="BB78"/>
      <c r="BC78"/>
      <c r="BD78"/>
      <c r="BE78" s="103"/>
      <c r="BF78"/>
      <c r="BG78"/>
      <c r="BH78"/>
      <c r="BI78"/>
      <c r="BJ78"/>
      <c r="BK78"/>
      <c r="BL78"/>
      <c r="BM78"/>
      <c r="BN78"/>
      <c r="BO78"/>
      <c r="BP78"/>
      <c r="BQ78"/>
      <c r="BR78"/>
      <c r="BS78" s="39"/>
    </row>
    <row r="79" spans="1:155" x14ac:dyDescent="0.25">
      <c r="A79" s="221" t="s">
        <v>136</v>
      </c>
      <c r="B79" s="85">
        <f>B52</f>
        <v>0</v>
      </c>
      <c r="C79" s="82">
        <f t="shared" ref="C79:M79" si="97">C52</f>
        <v>0</v>
      </c>
      <c r="D79" s="82">
        <f t="shared" si="97"/>
        <v>0</v>
      </c>
      <c r="E79" s="82">
        <f t="shared" si="97"/>
        <v>0</v>
      </c>
      <c r="F79" s="82">
        <f t="shared" si="97"/>
        <v>0</v>
      </c>
      <c r="G79" s="82">
        <f t="shared" si="97"/>
        <v>0</v>
      </c>
      <c r="H79" s="82">
        <f t="shared" si="97"/>
        <v>0</v>
      </c>
      <c r="I79" s="82">
        <f t="shared" si="97"/>
        <v>0</v>
      </c>
      <c r="J79" s="82">
        <f t="shared" si="97"/>
        <v>0</v>
      </c>
      <c r="K79" s="82">
        <f t="shared" si="97"/>
        <v>0</v>
      </c>
      <c r="L79" s="82">
        <f t="shared" si="97"/>
        <v>0</v>
      </c>
      <c r="M79" s="82">
        <f t="shared" si="97"/>
        <v>0</v>
      </c>
      <c r="N79" s="138">
        <f t="shared" si="36"/>
        <v>0</v>
      </c>
      <c r="O79" s="39"/>
      <c r="P79" s="85"/>
      <c r="Q79" s="82"/>
      <c r="R79" s="82"/>
      <c r="S79" s="82"/>
      <c r="T79" s="82"/>
      <c r="U79" s="82"/>
      <c r="V79" s="82"/>
      <c r="W79" s="82"/>
      <c r="X79" s="82"/>
      <c r="Y79" s="82"/>
      <c r="Z79" s="82"/>
      <c r="AA79" s="82"/>
      <c r="AB79" s="138">
        <f t="shared" si="38"/>
        <v>0</v>
      </c>
      <c r="AC79" s="103"/>
      <c r="AD79" s="85"/>
      <c r="AE79" s="82"/>
      <c r="AF79" s="82"/>
      <c r="AG79" s="82"/>
      <c r="AH79" s="82"/>
      <c r="AI79" s="82"/>
      <c r="AJ79" s="82"/>
      <c r="AK79" s="82"/>
      <c r="AL79" s="82"/>
      <c r="AM79" s="82"/>
      <c r="AN79" s="82"/>
      <c r="AO79" s="82"/>
      <c r="AP79" s="138">
        <f t="shared" si="40"/>
        <v>0</v>
      </c>
      <c r="AQ79" s="103"/>
      <c r="AR79"/>
      <c r="AS79"/>
      <c r="AT79"/>
      <c r="AU79"/>
      <c r="AV79"/>
      <c r="AW79"/>
      <c r="AX79"/>
      <c r="AY79"/>
      <c r="AZ79"/>
      <c r="BA79"/>
      <c r="BB79"/>
      <c r="BC79"/>
      <c r="BD79"/>
      <c r="BE79" s="103"/>
      <c r="BF79"/>
      <c r="BG79"/>
      <c r="BH79"/>
      <c r="BI79"/>
      <c r="BJ79"/>
      <c r="BK79"/>
      <c r="BL79"/>
      <c r="BM79"/>
      <c r="BN79"/>
      <c r="BO79"/>
      <c r="BP79"/>
      <c r="BQ79"/>
      <c r="BR79"/>
      <c r="BS79" s="39"/>
    </row>
    <row r="80" spans="1:155" s="27" customFormat="1" x14ac:dyDescent="0.25">
      <c r="A80" s="115" t="s">
        <v>25</v>
      </c>
      <c r="B80" s="28"/>
      <c r="C80" s="28"/>
      <c r="D80" s="28"/>
      <c r="E80" s="28"/>
      <c r="F80" s="28"/>
      <c r="G80" s="28"/>
      <c r="H80" s="28"/>
      <c r="I80" s="28"/>
      <c r="J80" s="28"/>
      <c r="K80" s="28"/>
      <c r="L80" s="28"/>
      <c r="M80" s="28"/>
      <c r="N80" s="138">
        <f t="shared" si="36"/>
        <v>0</v>
      </c>
      <c r="O80" s="39"/>
      <c r="P80" s="48"/>
      <c r="Q80" s="48"/>
      <c r="R80" s="48"/>
      <c r="S80" s="48"/>
      <c r="T80" s="48"/>
      <c r="U80" s="48"/>
      <c r="V80" s="48"/>
      <c r="W80" s="48"/>
      <c r="X80" s="48"/>
      <c r="Y80" s="48"/>
      <c r="Z80" s="48"/>
      <c r="AA80" s="48"/>
      <c r="AB80" s="138">
        <f t="shared" si="38"/>
        <v>0</v>
      </c>
      <c r="AC80" s="39"/>
      <c r="AD80" s="58"/>
      <c r="AE80" s="58"/>
      <c r="AF80" s="58"/>
      <c r="AG80" s="58"/>
      <c r="AH80" s="58"/>
      <c r="AI80" s="58"/>
      <c r="AJ80" s="58"/>
      <c r="AK80" s="58"/>
      <c r="AL80" s="58"/>
      <c r="AM80" s="58"/>
      <c r="AN80" s="58"/>
      <c r="AO80" s="58"/>
      <c r="AP80" s="138">
        <f t="shared" si="40"/>
        <v>0</v>
      </c>
      <c r="AQ80" s="39"/>
      <c r="AR80"/>
      <c r="AS80"/>
      <c r="AT80"/>
      <c r="AU80"/>
      <c r="AV80"/>
      <c r="AW80"/>
      <c r="AX80"/>
      <c r="AY80"/>
      <c r="AZ80"/>
      <c r="BA80"/>
      <c r="BB80"/>
      <c r="BC80"/>
      <c r="BD80"/>
      <c r="BE80" s="39"/>
      <c r="BF80"/>
      <c r="BG80"/>
      <c r="BH80"/>
      <c r="BI80"/>
      <c r="BJ80"/>
      <c r="BK80"/>
      <c r="BL80"/>
      <c r="BM80"/>
      <c r="BN80"/>
      <c r="BO80"/>
      <c r="BP80"/>
      <c r="BQ80"/>
      <c r="BR80"/>
      <c r="BS80" s="39"/>
      <c r="BT80" s="30"/>
      <c r="BU80" s="30"/>
      <c r="BV80" s="30"/>
      <c r="BW80" s="30"/>
      <c r="BX80" s="30"/>
      <c r="BY80" s="30"/>
      <c r="BZ80" s="30"/>
      <c r="CA80" s="30"/>
      <c r="CB80" s="30"/>
      <c r="CC80" s="30"/>
      <c r="CD80" s="30"/>
      <c r="CE80" s="30"/>
      <c r="CF80" s="30"/>
      <c r="CG80" s="30"/>
      <c r="CH80" s="30"/>
      <c r="CI80" s="30"/>
      <c r="CJ80" s="30"/>
      <c r="CK80" s="30"/>
      <c r="CL80" s="30"/>
      <c r="CM80" s="30"/>
      <c r="CN80" s="30"/>
      <c r="CO80" s="30"/>
      <c r="CP80" s="30"/>
      <c r="CQ80" s="30"/>
      <c r="CR80" s="30"/>
      <c r="CS80" s="30"/>
      <c r="CT80" s="30"/>
      <c r="CU80" s="30"/>
      <c r="CV80" s="30"/>
      <c r="CW80" s="30"/>
      <c r="CX80" s="30"/>
      <c r="CY80" s="30"/>
      <c r="CZ80" s="30"/>
      <c r="DA80" s="30"/>
      <c r="DB80" s="30"/>
      <c r="DC80" s="30"/>
      <c r="DD80" s="30"/>
      <c r="DE80" s="30"/>
      <c r="DF80" s="30"/>
      <c r="DG80" s="30"/>
      <c r="DH80" s="30"/>
      <c r="DI80" s="30"/>
      <c r="DJ80" s="30"/>
      <c r="DK80" s="30"/>
      <c r="DL80" s="30"/>
      <c r="DM80" s="30"/>
      <c r="DN80" s="30"/>
      <c r="DO80" s="30"/>
      <c r="DP80" s="30"/>
      <c r="DQ80" s="30"/>
      <c r="DR80" s="30"/>
      <c r="DS80" s="30"/>
      <c r="DT80" s="30"/>
      <c r="DU80" s="30"/>
      <c r="DV80" s="30"/>
      <c r="DW80" s="30"/>
      <c r="DX80" s="30"/>
      <c r="DY80" s="30"/>
      <c r="DZ80" s="30"/>
      <c r="EA80" s="30"/>
      <c r="EB80" s="30"/>
      <c r="EC80" s="30"/>
      <c r="ED80" s="30"/>
      <c r="EE80" s="30"/>
      <c r="EF80" s="30"/>
      <c r="EG80" s="30"/>
      <c r="EH80" s="30"/>
      <c r="EI80" s="30"/>
      <c r="EJ80" s="30"/>
      <c r="EK80" s="30"/>
      <c r="EL80" s="30"/>
      <c r="EM80" s="30"/>
      <c r="EN80" s="30"/>
      <c r="EO80" s="30"/>
      <c r="EP80" s="30"/>
      <c r="EQ80" s="30"/>
      <c r="ER80" s="30"/>
      <c r="ES80" s="30"/>
      <c r="ET80" s="30"/>
      <c r="EU80" s="30"/>
      <c r="EV80" s="30"/>
      <c r="EW80" s="30"/>
      <c r="EX80" s="30"/>
      <c r="EY80" s="30"/>
    </row>
    <row r="81" spans="1:155" s="27" customFormat="1" x14ac:dyDescent="0.25">
      <c r="A81" s="115" t="s">
        <v>26</v>
      </c>
      <c r="B81" s="28"/>
      <c r="C81" s="28"/>
      <c r="D81" s="28"/>
      <c r="E81" s="28"/>
      <c r="F81" s="28"/>
      <c r="G81" s="28"/>
      <c r="H81" s="28"/>
      <c r="I81" s="28"/>
      <c r="J81" s="28"/>
      <c r="K81" s="28"/>
      <c r="L81" s="28"/>
      <c r="M81" s="28"/>
      <c r="N81" s="138">
        <f t="shared" si="36"/>
        <v>0</v>
      </c>
      <c r="O81" s="39"/>
      <c r="P81" s="48"/>
      <c r="Q81" s="48"/>
      <c r="R81" s="48"/>
      <c r="S81" s="48"/>
      <c r="T81" s="48"/>
      <c r="U81" s="48"/>
      <c r="V81" s="48"/>
      <c r="W81" s="48"/>
      <c r="X81" s="48"/>
      <c r="Y81" s="48"/>
      <c r="Z81" s="48"/>
      <c r="AA81" s="48"/>
      <c r="AB81" s="138">
        <f t="shared" si="38"/>
        <v>0</v>
      </c>
      <c r="AC81" s="39"/>
      <c r="AD81" s="58"/>
      <c r="AE81" s="58"/>
      <c r="AF81" s="58"/>
      <c r="AG81" s="58"/>
      <c r="AH81" s="58"/>
      <c r="AI81" s="58"/>
      <c r="AJ81" s="58"/>
      <c r="AK81" s="58"/>
      <c r="AL81" s="58"/>
      <c r="AM81" s="58"/>
      <c r="AN81" s="58"/>
      <c r="AO81" s="58"/>
      <c r="AP81" s="138">
        <f t="shared" si="40"/>
        <v>0</v>
      </c>
      <c r="AQ81" s="39"/>
      <c r="AR81"/>
      <c r="AS81"/>
      <c r="AT81"/>
      <c r="AU81"/>
      <c r="AV81"/>
      <c r="AW81"/>
      <c r="AX81"/>
      <c r="AY81"/>
      <c r="AZ81"/>
      <c r="BA81"/>
      <c r="BB81"/>
      <c r="BC81"/>
      <c r="BD81"/>
      <c r="BE81" s="39"/>
      <c r="BF81"/>
      <c r="BG81"/>
      <c r="BH81"/>
      <c r="BI81"/>
      <c r="BJ81"/>
      <c r="BK81"/>
      <c r="BL81"/>
      <c r="BM81"/>
      <c r="BN81"/>
      <c r="BO81"/>
      <c r="BP81"/>
      <c r="BQ81"/>
      <c r="BR81"/>
      <c r="BS81" s="39"/>
      <c r="BT81" s="30"/>
      <c r="BU81" s="30"/>
      <c r="BV81" s="30"/>
      <c r="BW81" s="30"/>
      <c r="BX81" s="30"/>
      <c r="BY81" s="30"/>
      <c r="BZ81" s="30"/>
      <c r="CA81" s="30"/>
      <c r="CB81" s="30"/>
      <c r="CC81" s="30"/>
      <c r="CD81" s="30"/>
      <c r="CE81" s="30"/>
      <c r="CF81" s="30"/>
      <c r="CG81" s="30"/>
      <c r="CH81" s="30"/>
      <c r="CI81" s="30"/>
      <c r="CJ81" s="30"/>
      <c r="CK81" s="30"/>
      <c r="CL81" s="30"/>
      <c r="CM81" s="30"/>
      <c r="CN81" s="30"/>
      <c r="CO81" s="30"/>
      <c r="CP81" s="30"/>
      <c r="CQ81" s="30"/>
      <c r="CR81" s="30"/>
      <c r="CS81" s="30"/>
      <c r="CT81" s="30"/>
      <c r="CU81" s="30"/>
      <c r="CV81" s="30"/>
      <c r="CW81" s="30"/>
      <c r="CX81" s="30"/>
      <c r="CY81" s="30"/>
      <c r="CZ81" s="30"/>
      <c r="DA81" s="30"/>
      <c r="DB81" s="30"/>
      <c r="DC81" s="30"/>
      <c r="DD81" s="30"/>
      <c r="DE81" s="30"/>
      <c r="DF81" s="30"/>
      <c r="DG81" s="30"/>
      <c r="DH81" s="30"/>
      <c r="DI81" s="30"/>
      <c r="DJ81" s="30"/>
      <c r="DK81" s="30"/>
      <c r="DL81" s="30"/>
      <c r="DM81" s="30"/>
      <c r="DN81" s="30"/>
      <c r="DO81" s="30"/>
      <c r="DP81" s="30"/>
      <c r="DQ81" s="30"/>
      <c r="DR81" s="30"/>
      <c r="DS81" s="30"/>
      <c r="DT81" s="30"/>
      <c r="DU81" s="30"/>
      <c r="DV81" s="30"/>
      <c r="DW81" s="30"/>
      <c r="DX81" s="30"/>
      <c r="DY81" s="30"/>
      <c r="DZ81" s="30"/>
      <c r="EA81" s="30"/>
      <c r="EB81" s="30"/>
      <c r="EC81" s="30"/>
      <c r="ED81" s="30"/>
      <c r="EE81" s="30"/>
      <c r="EF81" s="30"/>
      <c r="EG81" s="30"/>
      <c r="EH81" s="30"/>
      <c r="EI81" s="30"/>
      <c r="EJ81" s="30"/>
      <c r="EK81" s="30"/>
      <c r="EL81" s="30"/>
      <c r="EM81" s="30"/>
      <c r="EN81" s="30"/>
      <c r="EO81" s="30"/>
      <c r="EP81" s="30"/>
      <c r="EQ81" s="30"/>
      <c r="ER81" s="30"/>
      <c r="ES81" s="30"/>
      <c r="ET81" s="30"/>
      <c r="EU81" s="30"/>
      <c r="EV81" s="30"/>
      <c r="EW81" s="30"/>
      <c r="EX81" s="30"/>
      <c r="EY81" s="30"/>
    </row>
    <row r="82" spans="1:155" x14ac:dyDescent="0.25">
      <c r="A82" s="223" t="s">
        <v>49</v>
      </c>
      <c r="B82" s="87">
        <f>IF(N43/12&lt;=0,0,N43/12)</f>
        <v>0</v>
      </c>
      <c r="C82" s="87">
        <f>IF(N43/12&lt;=0,0,N43/12)</f>
        <v>0</v>
      </c>
      <c r="D82" s="87">
        <f>IF(N43/12&lt;=0,0,N43/12)</f>
        <v>0</v>
      </c>
      <c r="E82" s="87">
        <f>IF(N43/12&lt;=0,0,N43/12)</f>
        <v>0</v>
      </c>
      <c r="F82" s="87">
        <f>IF(N43/12&lt;=0,0,N43/12)</f>
        <v>0</v>
      </c>
      <c r="G82" s="87">
        <f>IF(N43/12&lt;=0,0,N43/12)</f>
        <v>0</v>
      </c>
      <c r="H82" s="87">
        <f>IF(N43/12&lt;=0,0,N43/12)</f>
        <v>0</v>
      </c>
      <c r="I82" s="87">
        <f>IF(N43/12&lt;=0,0,N43/12)</f>
        <v>0</v>
      </c>
      <c r="J82" s="87">
        <f>IF(N43/12&lt;=0,0,N43/12)</f>
        <v>0</v>
      </c>
      <c r="K82" s="87">
        <f>IF(N43/12&lt;=0,0,N43/12)</f>
        <v>0</v>
      </c>
      <c r="L82" s="87">
        <f>IF(N43/12&lt;=0,0,N43/12)</f>
        <v>0</v>
      </c>
      <c r="M82" s="87">
        <f>IF(N43/12&lt;=0,0,N43/12)</f>
        <v>0</v>
      </c>
      <c r="N82" s="140">
        <f>SUM(B82:M82)</f>
        <v>0</v>
      </c>
      <c r="O82" s="39"/>
      <c r="P82" s="87">
        <f>IF(AB43/12&lt;=0,0,AB43/12)</f>
        <v>0</v>
      </c>
      <c r="Q82" s="87">
        <f>IF(AB43/12&lt;=0,0,AB43/12)</f>
        <v>0</v>
      </c>
      <c r="R82" s="87">
        <f>IF(AB43/12&lt;=0,0,AB43/12)</f>
        <v>0</v>
      </c>
      <c r="S82" s="87">
        <f>IF(AB43/12&lt;=0,0,AB43/12)</f>
        <v>0</v>
      </c>
      <c r="T82" s="87">
        <f>IF(AB43/12&lt;=0,0,AB43/12)</f>
        <v>0</v>
      </c>
      <c r="U82" s="87">
        <f>IF(AB43/12&lt;=0,0,AB43/12)</f>
        <v>0</v>
      </c>
      <c r="V82" s="87">
        <f>IF(AB43/12&lt;=0,0,AB43/12)</f>
        <v>0</v>
      </c>
      <c r="W82" s="87">
        <f>IF(AB43/12&lt;=0,0,AB43/12)</f>
        <v>0</v>
      </c>
      <c r="X82" s="87">
        <f>IF(AB43/12&lt;=0,0,AB43/12)</f>
        <v>0</v>
      </c>
      <c r="Y82" s="87">
        <f>IF(AB43/12&lt;=0,0,AB43/12)</f>
        <v>0</v>
      </c>
      <c r="Z82" s="87">
        <f>IF(AB43/12&lt;=0,0,AB43/12)</f>
        <v>0</v>
      </c>
      <c r="AA82" s="87">
        <f>IF(AB43/12&lt;=0,0,AB43/12)</f>
        <v>0</v>
      </c>
      <c r="AB82" s="140">
        <f>SUM(P82:AA82)</f>
        <v>0</v>
      </c>
      <c r="AC82" s="103"/>
      <c r="AD82" s="87">
        <f>IF(AP43/12&lt;=0,0,AP43/12)</f>
        <v>0</v>
      </c>
      <c r="AE82" s="87">
        <f>IF(AP43/12&lt;=0,0,AP43/12)</f>
        <v>0</v>
      </c>
      <c r="AF82" s="87">
        <f>IF(AP43/12&lt;=0,0,AP43/12)</f>
        <v>0</v>
      </c>
      <c r="AG82" s="87">
        <f>IF(AP43/12&lt;=0,0,AP43/12)</f>
        <v>0</v>
      </c>
      <c r="AH82" s="87">
        <f>IF(AP43/12&lt;=0,0,AP43/12)</f>
        <v>0</v>
      </c>
      <c r="AI82" s="87">
        <f>IF(AP43/12&lt;=0,0,AP43/12)</f>
        <v>0</v>
      </c>
      <c r="AJ82" s="87">
        <f>IF(AP43/12&lt;=0,0,AP43/12)</f>
        <v>0</v>
      </c>
      <c r="AK82" s="87">
        <f>IF(AP43/12&lt;=0,0,AP43/12)</f>
        <v>0</v>
      </c>
      <c r="AL82" s="87">
        <f>IF(AP43/12&lt;=0,0,AP43/12)</f>
        <v>0</v>
      </c>
      <c r="AM82" s="87">
        <f>IF(AP43/12&lt;=0,0,AP43/12)</f>
        <v>0</v>
      </c>
      <c r="AN82" s="87">
        <f>IF(AP43/12&lt;=0,0,AP43/12)</f>
        <v>0</v>
      </c>
      <c r="AO82" s="87">
        <f>IF(AP43/12&lt;=0,0,AP43/12)</f>
        <v>0</v>
      </c>
      <c r="AP82" s="140">
        <f>SUM(AD82:AO82)</f>
        <v>0</v>
      </c>
      <c r="AQ82" s="103"/>
      <c r="AR82"/>
      <c r="AS82"/>
      <c r="AT82"/>
      <c r="AU82"/>
      <c r="AV82"/>
      <c r="AW82"/>
      <c r="AX82"/>
      <c r="AY82"/>
      <c r="AZ82"/>
      <c r="BA82"/>
      <c r="BB82"/>
      <c r="BC82"/>
      <c r="BD82"/>
      <c r="BE82" s="103"/>
      <c r="BF82"/>
      <c r="BG82"/>
      <c r="BH82"/>
      <c r="BI82"/>
      <c r="BJ82"/>
      <c r="BK82"/>
      <c r="BL82"/>
      <c r="BM82"/>
      <c r="BN82"/>
      <c r="BO82"/>
      <c r="BP82"/>
      <c r="BQ82"/>
      <c r="BR82"/>
      <c r="BS82" s="39"/>
    </row>
    <row r="83" spans="1:155" x14ac:dyDescent="0.25">
      <c r="A83" s="216" t="s">
        <v>35</v>
      </c>
      <c r="B83" s="125">
        <f t="shared" ref="B83:N83" si="98">SUM(B59:B82)</f>
        <v>0</v>
      </c>
      <c r="C83" s="125">
        <f t="shared" si="98"/>
        <v>0</v>
      </c>
      <c r="D83" s="125">
        <f t="shared" si="98"/>
        <v>0</v>
      </c>
      <c r="E83" s="125">
        <f t="shared" si="98"/>
        <v>0</v>
      </c>
      <c r="F83" s="125">
        <f t="shared" si="98"/>
        <v>0</v>
      </c>
      <c r="G83" s="125">
        <f t="shared" si="98"/>
        <v>0</v>
      </c>
      <c r="H83" s="125">
        <f t="shared" si="98"/>
        <v>0</v>
      </c>
      <c r="I83" s="125">
        <f t="shared" si="98"/>
        <v>0</v>
      </c>
      <c r="J83" s="125">
        <f t="shared" si="98"/>
        <v>0</v>
      </c>
      <c r="K83" s="125">
        <f t="shared" si="98"/>
        <v>0</v>
      </c>
      <c r="L83" s="125">
        <f t="shared" si="98"/>
        <v>0</v>
      </c>
      <c r="M83" s="125">
        <f t="shared" si="98"/>
        <v>0</v>
      </c>
      <c r="N83" s="142">
        <f t="shared" si="98"/>
        <v>0</v>
      </c>
      <c r="O83" s="40"/>
      <c r="P83" s="125">
        <f t="shared" ref="P83:AB83" si="99">SUM(P59:P82)</f>
        <v>0</v>
      </c>
      <c r="Q83" s="125">
        <f t="shared" si="99"/>
        <v>0</v>
      </c>
      <c r="R83" s="125">
        <f t="shared" si="99"/>
        <v>0</v>
      </c>
      <c r="S83" s="125">
        <f t="shared" si="99"/>
        <v>0</v>
      </c>
      <c r="T83" s="125">
        <f t="shared" si="99"/>
        <v>0</v>
      </c>
      <c r="U83" s="125">
        <f t="shared" si="99"/>
        <v>0</v>
      </c>
      <c r="V83" s="125">
        <f t="shared" si="99"/>
        <v>0</v>
      </c>
      <c r="W83" s="125">
        <f t="shared" si="99"/>
        <v>0</v>
      </c>
      <c r="X83" s="125">
        <f t="shared" si="99"/>
        <v>0</v>
      </c>
      <c r="Y83" s="125">
        <f t="shared" si="99"/>
        <v>0</v>
      </c>
      <c r="Z83" s="125">
        <f t="shared" si="99"/>
        <v>0</v>
      </c>
      <c r="AA83" s="125">
        <f t="shared" si="99"/>
        <v>0</v>
      </c>
      <c r="AB83" s="142">
        <f t="shared" si="99"/>
        <v>0</v>
      </c>
      <c r="AC83" s="91"/>
      <c r="AD83" s="125">
        <f t="shared" ref="AD83:AP83" si="100">SUM(AD59:AD82)</f>
        <v>0</v>
      </c>
      <c r="AE83" s="125">
        <f t="shared" si="100"/>
        <v>0</v>
      </c>
      <c r="AF83" s="125">
        <f t="shared" si="100"/>
        <v>0</v>
      </c>
      <c r="AG83" s="125">
        <f t="shared" si="100"/>
        <v>0</v>
      </c>
      <c r="AH83" s="125">
        <f t="shared" si="100"/>
        <v>0</v>
      </c>
      <c r="AI83" s="125">
        <f t="shared" si="100"/>
        <v>0</v>
      </c>
      <c r="AJ83" s="125">
        <f t="shared" si="100"/>
        <v>0</v>
      </c>
      <c r="AK83" s="125">
        <f t="shared" si="100"/>
        <v>0</v>
      </c>
      <c r="AL83" s="125">
        <f t="shared" si="100"/>
        <v>0</v>
      </c>
      <c r="AM83" s="125">
        <f t="shared" si="100"/>
        <v>0</v>
      </c>
      <c r="AN83" s="125">
        <f t="shared" si="100"/>
        <v>0</v>
      </c>
      <c r="AO83" s="125">
        <f t="shared" si="100"/>
        <v>0</v>
      </c>
      <c r="AP83" s="139">
        <f t="shared" si="100"/>
        <v>0</v>
      </c>
      <c r="AQ83" s="91"/>
      <c r="AR83"/>
      <c r="AS83"/>
      <c r="AT83"/>
      <c r="AU83"/>
      <c r="AV83"/>
      <c r="AW83"/>
      <c r="AX83"/>
      <c r="AY83"/>
      <c r="AZ83"/>
      <c r="BA83"/>
      <c r="BB83"/>
      <c r="BC83"/>
      <c r="BD83"/>
      <c r="BE83" s="91"/>
      <c r="BF83"/>
      <c r="BG83"/>
      <c r="BH83"/>
      <c r="BI83"/>
      <c r="BJ83"/>
      <c r="BK83"/>
      <c r="BL83"/>
      <c r="BM83"/>
      <c r="BN83"/>
      <c r="BO83"/>
      <c r="BP83"/>
      <c r="BQ83"/>
      <c r="BR83"/>
      <c r="BS83" s="40"/>
    </row>
    <row r="84" spans="1:155" s="120" customFormat="1" x14ac:dyDescent="0.25">
      <c r="A84" s="218"/>
      <c r="B84" s="76"/>
      <c r="C84" s="76"/>
      <c r="D84" s="76"/>
      <c r="E84" s="76"/>
      <c r="F84" s="76"/>
      <c r="G84" s="76"/>
      <c r="H84" s="76"/>
      <c r="I84" s="76"/>
      <c r="J84" s="76"/>
      <c r="K84" s="76"/>
      <c r="L84" s="76"/>
      <c r="M84" s="76"/>
      <c r="N84" s="74"/>
      <c r="O84" s="40"/>
      <c r="P84" s="76"/>
      <c r="Q84" s="76"/>
      <c r="R84" s="76"/>
      <c r="S84" s="76"/>
      <c r="T84" s="76"/>
      <c r="U84" s="76"/>
      <c r="V84" s="76"/>
      <c r="W84" s="76"/>
      <c r="X84" s="76"/>
      <c r="Y84" s="76"/>
      <c r="Z84" s="76"/>
      <c r="AA84" s="76"/>
      <c r="AB84" s="74"/>
      <c r="AC84" s="91"/>
      <c r="AD84" s="76"/>
      <c r="AE84" s="76"/>
      <c r="AF84" s="76"/>
      <c r="AG84" s="76"/>
      <c r="AH84" s="76"/>
      <c r="AI84" s="76"/>
      <c r="AJ84" s="76"/>
      <c r="AK84" s="76"/>
      <c r="AL84" s="76"/>
      <c r="AM84" s="76"/>
      <c r="AN84" s="76"/>
      <c r="AO84" s="76"/>
      <c r="AP84" s="74"/>
      <c r="AQ84" s="91"/>
      <c r="AR84"/>
      <c r="AS84"/>
      <c r="AT84"/>
      <c r="AU84"/>
      <c r="AV84"/>
      <c r="AW84"/>
      <c r="AX84"/>
      <c r="AY84"/>
      <c r="AZ84"/>
      <c r="BA84"/>
      <c r="BB84"/>
      <c r="BC84"/>
      <c r="BD84"/>
      <c r="BE84" s="91"/>
      <c r="BF84"/>
      <c r="BG84"/>
      <c r="BH84"/>
      <c r="BI84"/>
      <c r="BJ84"/>
      <c r="BK84"/>
      <c r="BL84"/>
      <c r="BM84"/>
      <c r="BN84"/>
      <c r="BO84"/>
      <c r="BP84"/>
      <c r="BQ84"/>
      <c r="BR84"/>
      <c r="BS84" s="40"/>
      <c r="BT84" s="161"/>
      <c r="BU84" s="161"/>
      <c r="BV84" s="161"/>
      <c r="BW84" s="161"/>
      <c r="BX84" s="161"/>
      <c r="BY84" s="161"/>
      <c r="BZ84" s="161"/>
      <c r="CA84" s="161"/>
      <c r="CB84" s="161"/>
      <c r="CC84" s="161"/>
      <c r="CD84" s="161"/>
      <c r="CE84" s="161"/>
      <c r="CF84" s="161"/>
      <c r="CG84" s="161"/>
      <c r="CH84" s="161"/>
      <c r="CI84" s="161"/>
      <c r="CJ84" s="161"/>
      <c r="CK84" s="161"/>
      <c r="CL84" s="161"/>
      <c r="CM84" s="161"/>
      <c r="CN84" s="161"/>
      <c r="CO84" s="161"/>
      <c r="CP84" s="161"/>
      <c r="CQ84" s="161"/>
      <c r="CR84" s="161"/>
      <c r="CS84" s="161"/>
      <c r="CT84" s="161"/>
      <c r="CU84" s="161"/>
      <c r="CV84" s="161"/>
      <c r="CW84" s="161"/>
      <c r="CX84" s="161"/>
      <c r="CY84" s="161"/>
      <c r="CZ84" s="161"/>
      <c r="DA84" s="161"/>
      <c r="DB84" s="161"/>
      <c r="DC84" s="161"/>
      <c r="DD84" s="161"/>
      <c r="DE84" s="161"/>
      <c r="DF84" s="161"/>
      <c r="DG84" s="161"/>
      <c r="DH84" s="161"/>
      <c r="DI84" s="161"/>
      <c r="DJ84" s="161"/>
      <c r="DK84" s="161"/>
      <c r="DL84" s="161"/>
      <c r="DM84" s="161"/>
      <c r="DN84" s="161"/>
      <c r="DO84" s="161"/>
      <c r="DP84" s="161"/>
      <c r="DQ84" s="161"/>
      <c r="DR84" s="161"/>
      <c r="DS84" s="161"/>
      <c r="DT84" s="161"/>
      <c r="DU84" s="161"/>
      <c r="DV84" s="161"/>
      <c r="DW84" s="161"/>
      <c r="DX84" s="161"/>
      <c r="DY84" s="161"/>
      <c r="DZ84" s="161"/>
      <c r="EA84" s="161"/>
      <c r="EB84" s="161"/>
      <c r="EC84" s="161"/>
      <c r="ED84" s="161"/>
      <c r="EE84" s="161"/>
      <c r="EF84" s="161"/>
      <c r="EG84" s="161"/>
      <c r="EH84" s="161"/>
      <c r="EI84" s="161"/>
      <c r="EJ84" s="161"/>
      <c r="EK84" s="161"/>
      <c r="EL84" s="161"/>
      <c r="EM84" s="161"/>
      <c r="EN84" s="161"/>
      <c r="EO84" s="161"/>
      <c r="EP84" s="161"/>
      <c r="EQ84" s="161"/>
      <c r="ER84" s="161"/>
      <c r="ES84" s="161"/>
      <c r="ET84" s="161"/>
      <c r="EU84" s="161"/>
      <c r="EV84" s="161"/>
      <c r="EW84" s="161"/>
      <c r="EX84" s="161"/>
      <c r="EY84" s="161"/>
    </row>
    <row r="85" spans="1:155" x14ac:dyDescent="0.25">
      <c r="A85" s="219" t="s">
        <v>73</v>
      </c>
      <c r="B85" s="126">
        <f>(B48+B56)-B83</f>
        <v>0</v>
      </c>
      <c r="C85" s="126">
        <f t="shared" ref="C85:N85" si="101">C48+C56-C83</f>
        <v>0</v>
      </c>
      <c r="D85" s="126">
        <f t="shared" si="101"/>
        <v>0</v>
      </c>
      <c r="E85" s="126">
        <f t="shared" si="101"/>
        <v>0</v>
      </c>
      <c r="F85" s="126">
        <f t="shared" si="101"/>
        <v>0</v>
      </c>
      <c r="G85" s="126">
        <f t="shared" si="101"/>
        <v>0</v>
      </c>
      <c r="H85" s="126">
        <f t="shared" si="101"/>
        <v>0</v>
      </c>
      <c r="I85" s="126">
        <f t="shared" si="101"/>
        <v>0</v>
      </c>
      <c r="J85" s="126">
        <f t="shared" si="101"/>
        <v>0</v>
      </c>
      <c r="K85" s="126">
        <f t="shared" si="101"/>
        <v>0</v>
      </c>
      <c r="L85" s="126">
        <f t="shared" si="101"/>
        <v>0</v>
      </c>
      <c r="M85" s="126">
        <f t="shared" si="101"/>
        <v>0</v>
      </c>
      <c r="N85" s="143">
        <f t="shared" si="101"/>
        <v>0</v>
      </c>
      <c r="O85" s="40"/>
      <c r="P85" s="126">
        <f t="shared" ref="P85:AB85" si="102">P48+P56-P83</f>
        <v>0</v>
      </c>
      <c r="Q85" s="126">
        <f t="shared" si="102"/>
        <v>0</v>
      </c>
      <c r="R85" s="126">
        <f t="shared" si="102"/>
        <v>0</v>
      </c>
      <c r="S85" s="126">
        <f t="shared" si="102"/>
        <v>0</v>
      </c>
      <c r="T85" s="126">
        <f t="shared" si="102"/>
        <v>0</v>
      </c>
      <c r="U85" s="126">
        <f t="shared" si="102"/>
        <v>0</v>
      </c>
      <c r="V85" s="126">
        <f t="shared" si="102"/>
        <v>0</v>
      </c>
      <c r="W85" s="126">
        <f t="shared" si="102"/>
        <v>0</v>
      </c>
      <c r="X85" s="126">
        <f t="shared" si="102"/>
        <v>0</v>
      </c>
      <c r="Y85" s="126">
        <f t="shared" si="102"/>
        <v>0</v>
      </c>
      <c r="Z85" s="126">
        <f t="shared" si="102"/>
        <v>0</v>
      </c>
      <c r="AA85" s="126">
        <f t="shared" si="102"/>
        <v>0</v>
      </c>
      <c r="AB85" s="143">
        <f t="shared" si="102"/>
        <v>0</v>
      </c>
      <c r="AC85" s="91"/>
      <c r="AD85" s="126">
        <f t="shared" ref="AD85:AP85" si="103">AD48+AD56-AD83</f>
        <v>0</v>
      </c>
      <c r="AE85" s="126">
        <f t="shared" si="103"/>
        <v>0</v>
      </c>
      <c r="AF85" s="126">
        <f t="shared" si="103"/>
        <v>0</v>
      </c>
      <c r="AG85" s="126">
        <f t="shared" si="103"/>
        <v>0</v>
      </c>
      <c r="AH85" s="126">
        <f t="shared" si="103"/>
        <v>0</v>
      </c>
      <c r="AI85" s="126">
        <f t="shared" si="103"/>
        <v>0</v>
      </c>
      <c r="AJ85" s="126">
        <f t="shared" si="103"/>
        <v>0</v>
      </c>
      <c r="AK85" s="126">
        <f t="shared" si="103"/>
        <v>0</v>
      </c>
      <c r="AL85" s="126">
        <f t="shared" si="103"/>
        <v>0</v>
      </c>
      <c r="AM85" s="126">
        <f t="shared" si="103"/>
        <v>0</v>
      </c>
      <c r="AN85" s="126">
        <f t="shared" si="103"/>
        <v>0</v>
      </c>
      <c r="AO85" s="126">
        <f t="shared" si="103"/>
        <v>0</v>
      </c>
      <c r="AP85" s="139">
        <f t="shared" si="103"/>
        <v>0</v>
      </c>
      <c r="AQ85" s="91"/>
      <c r="AR85"/>
      <c r="AS85"/>
      <c r="AT85"/>
      <c r="AU85"/>
      <c r="AV85"/>
      <c r="AW85"/>
      <c r="AX85"/>
      <c r="AY85"/>
      <c r="AZ85"/>
      <c r="BA85"/>
      <c r="BB85"/>
      <c r="BC85"/>
      <c r="BD85"/>
      <c r="BE85" s="91"/>
      <c r="BF85"/>
      <c r="BG85"/>
      <c r="BH85"/>
      <c r="BI85"/>
      <c r="BJ85"/>
      <c r="BK85"/>
      <c r="BL85"/>
      <c r="BM85"/>
      <c r="BN85"/>
      <c r="BO85"/>
      <c r="BP85"/>
      <c r="BQ85"/>
      <c r="BR85"/>
      <c r="BS85" s="40"/>
    </row>
    <row r="86" spans="1:155" x14ac:dyDescent="0.25">
      <c r="A86" s="111"/>
      <c r="AR86"/>
      <c r="AS86"/>
      <c r="AT86"/>
      <c r="AU86"/>
      <c r="AV86"/>
      <c r="AW86"/>
      <c r="AX86"/>
      <c r="AY86"/>
      <c r="AZ86"/>
      <c r="BA86"/>
      <c r="BB86"/>
      <c r="BC86"/>
      <c r="BD86"/>
      <c r="BF86"/>
      <c r="BG86"/>
      <c r="BH86"/>
      <c r="BI86"/>
      <c r="BJ86"/>
      <c r="BK86"/>
      <c r="BL86"/>
      <c r="BM86"/>
      <c r="BN86"/>
      <c r="BO86"/>
      <c r="BP86"/>
      <c r="BQ86"/>
      <c r="BR86"/>
    </row>
    <row r="87" spans="1:155" s="5" customFormat="1" x14ac:dyDescent="0.25">
      <c r="A87" s="112"/>
      <c r="B87" s="4"/>
      <c r="C87" s="4"/>
      <c r="D87" s="4"/>
      <c r="E87" s="4"/>
      <c r="F87" s="4"/>
      <c r="G87" s="4"/>
      <c r="H87" s="4"/>
      <c r="I87" s="4"/>
      <c r="J87" s="4"/>
      <c r="K87" s="4"/>
      <c r="L87" s="4"/>
      <c r="M87" s="4"/>
      <c r="N87" s="35"/>
      <c r="O87" s="40"/>
      <c r="P87" s="4"/>
      <c r="Q87" s="4"/>
      <c r="R87" s="4"/>
      <c r="S87" s="4"/>
      <c r="T87" s="4"/>
      <c r="U87" s="4"/>
      <c r="V87" s="4"/>
      <c r="W87" s="4"/>
      <c r="X87" s="4"/>
      <c r="Y87" s="4"/>
      <c r="Z87" s="4"/>
      <c r="AA87" s="4"/>
      <c r="AB87" s="35"/>
      <c r="AC87" s="40"/>
      <c r="AD87" s="4"/>
      <c r="AE87" s="4"/>
      <c r="AF87" s="4"/>
      <c r="AG87" s="4"/>
      <c r="AH87" s="4"/>
      <c r="AI87" s="4"/>
      <c r="AJ87" s="4"/>
      <c r="AK87" s="4"/>
      <c r="AL87" s="4"/>
      <c r="AM87" s="4"/>
      <c r="AN87" s="4"/>
      <c r="AO87" s="4"/>
      <c r="AP87" s="35"/>
      <c r="AQ87" s="40"/>
      <c r="AR87"/>
      <c r="AS87"/>
      <c r="AT87"/>
      <c r="AU87"/>
      <c r="AV87"/>
      <c r="AW87"/>
      <c r="AX87"/>
      <c r="AY87"/>
      <c r="AZ87"/>
      <c r="BA87"/>
      <c r="BB87"/>
      <c r="BC87"/>
      <c r="BD87"/>
      <c r="BE87" s="40"/>
      <c r="BF87"/>
      <c r="BG87"/>
      <c r="BH87"/>
      <c r="BI87"/>
      <c r="BJ87"/>
      <c r="BK87"/>
      <c r="BL87"/>
      <c r="BM87"/>
      <c r="BN87"/>
      <c r="BO87"/>
      <c r="BP87"/>
      <c r="BQ87"/>
      <c r="BR87"/>
      <c r="BS87" s="40"/>
      <c r="BT87" s="32"/>
      <c r="BU87" s="32"/>
      <c r="BV87" s="32"/>
      <c r="BW87" s="32"/>
      <c r="BX87" s="32"/>
      <c r="BY87" s="32"/>
      <c r="BZ87" s="32"/>
      <c r="CA87" s="32"/>
      <c r="CB87" s="32"/>
      <c r="CC87" s="32"/>
      <c r="CD87" s="32"/>
      <c r="CE87" s="32"/>
      <c r="CF87" s="32"/>
      <c r="CG87" s="32"/>
      <c r="CH87" s="32"/>
      <c r="CI87" s="32"/>
      <c r="CJ87" s="32"/>
      <c r="CK87" s="32"/>
      <c r="CL87" s="32"/>
      <c r="CM87" s="32"/>
      <c r="CN87" s="32"/>
      <c r="CO87" s="32"/>
      <c r="CP87" s="32"/>
      <c r="CQ87" s="32"/>
      <c r="CR87" s="32"/>
      <c r="CS87" s="32"/>
      <c r="CT87" s="32"/>
      <c r="CU87" s="32"/>
      <c r="CV87" s="32"/>
      <c r="CW87" s="32"/>
      <c r="CX87" s="32"/>
      <c r="CY87" s="32"/>
      <c r="CZ87" s="32"/>
      <c r="DA87" s="32"/>
      <c r="DB87" s="32"/>
      <c r="DC87" s="32"/>
      <c r="DD87" s="32"/>
      <c r="DE87" s="32"/>
      <c r="DF87" s="32"/>
      <c r="DG87" s="32"/>
      <c r="DH87" s="32"/>
      <c r="DI87" s="32"/>
      <c r="DJ87" s="32"/>
      <c r="DK87" s="32"/>
      <c r="DL87" s="32"/>
      <c r="DM87" s="32"/>
      <c r="DN87" s="32"/>
      <c r="DO87" s="32"/>
      <c r="DP87" s="32"/>
      <c r="DQ87" s="32"/>
      <c r="DR87" s="32"/>
      <c r="DS87" s="32"/>
      <c r="DT87" s="32"/>
      <c r="DU87" s="32"/>
      <c r="DV87" s="32"/>
      <c r="DW87" s="32"/>
      <c r="DX87" s="32"/>
      <c r="DY87" s="32"/>
      <c r="DZ87" s="32"/>
      <c r="EA87" s="32"/>
      <c r="EB87" s="32"/>
      <c r="EC87" s="32"/>
      <c r="ED87" s="32"/>
      <c r="EE87" s="32"/>
      <c r="EF87" s="32"/>
      <c r="EG87" s="32"/>
      <c r="EH87" s="32"/>
      <c r="EI87" s="32"/>
      <c r="EJ87" s="32"/>
      <c r="EK87" s="32"/>
      <c r="EL87" s="32"/>
      <c r="EM87" s="32"/>
      <c r="EN87" s="32"/>
      <c r="EO87" s="32"/>
      <c r="EP87" s="32"/>
      <c r="EQ87" s="32"/>
      <c r="ER87" s="32"/>
      <c r="ES87" s="32"/>
      <c r="ET87" s="32"/>
      <c r="EU87" s="32"/>
      <c r="EV87" s="32"/>
      <c r="EW87" s="32"/>
      <c r="EX87" s="32"/>
      <c r="EY87" s="32"/>
    </row>
    <row r="88" spans="1:155" s="5" customFormat="1" ht="21" x14ac:dyDescent="0.4">
      <c r="A88" s="213" t="s">
        <v>85</v>
      </c>
      <c r="B88" s="291" t="s">
        <v>8</v>
      </c>
      <c r="C88" s="291"/>
      <c r="D88" s="291"/>
      <c r="E88" s="291"/>
      <c r="F88" s="291"/>
      <c r="G88" s="291"/>
      <c r="H88" s="291"/>
      <c r="I88" s="291"/>
      <c r="J88" s="291"/>
      <c r="K88" s="291"/>
      <c r="L88" s="291"/>
      <c r="M88" s="291"/>
      <c r="N88" s="291"/>
      <c r="O88" s="91"/>
      <c r="P88" s="291" t="s">
        <v>8</v>
      </c>
      <c r="Q88" s="291"/>
      <c r="R88" s="291"/>
      <c r="S88" s="291"/>
      <c r="T88" s="291"/>
      <c r="U88" s="291"/>
      <c r="V88" s="291"/>
      <c r="W88" s="291"/>
      <c r="X88" s="291"/>
      <c r="Y88" s="291"/>
      <c r="Z88" s="291"/>
      <c r="AA88" s="291"/>
      <c r="AB88" s="291"/>
      <c r="AC88" s="91"/>
      <c r="AD88" s="291" t="s">
        <v>8</v>
      </c>
      <c r="AE88" s="291"/>
      <c r="AF88" s="291"/>
      <c r="AG88" s="291"/>
      <c r="AH88" s="291"/>
      <c r="AI88" s="291"/>
      <c r="AJ88" s="291"/>
      <c r="AK88" s="291"/>
      <c r="AL88" s="291"/>
      <c r="AM88" s="291"/>
      <c r="AN88" s="291"/>
      <c r="AO88" s="291"/>
      <c r="AP88" s="291"/>
      <c r="AQ88" s="91"/>
      <c r="AR88"/>
      <c r="AS88"/>
      <c r="AT88"/>
      <c r="AU88"/>
      <c r="AV88"/>
      <c r="AW88"/>
      <c r="AX88"/>
      <c r="AY88"/>
      <c r="AZ88"/>
      <c r="BA88"/>
      <c r="BB88"/>
      <c r="BC88"/>
      <c r="BD88"/>
      <c r="BE88" s="91"/>
      <c r="BF88"/>
      <c r="BG88"/>
      <c r="BH88"/>
      <c r="BI88"/>
      <c r="BJ88"/>
      <c r="BK88"/>
      <c r="BL88"/>
      <c r="BM88"/>
      <c r="BN88"/>
      <c r="BO88"/>
      <c r="BP88"/>
      <c r="BQ88"/>
      <c r="BR88"/>
      <c r="BS88" s="40"/>
      <c r="BT88" s="32"/>
      <c r="BU88" s="32"/>
      <c r="BV88" s="32"/>
      <c r="BW88" s="32"/>
      <c r="BX88" s="32"/>
      <c r="BY88" s="32"/>
      <c r="BZ88" s="32"/>
      <c r="CA88" s="32"/>
      <c r="CB88" s="32"/>
      <c r="CC88" s="32"/>
      <c r="CD88" s="32"/>
      <c r="CE88" s="32"/>
      <c r="CF88" s="32"/>
      <c r="CG88" s="32"/>
      <c r="CH88" s="32"/>
      <c r="CI88" s="32"/>
      <c r="CJ88" s="32"/>
      <c r="CK88" s="32"/>
      <c r="CL88" s="32"/>
      <c r="CM88" s="32"/>
      <c r="CN88" s="32"/>
      <c r="CO88" s="32"/>
      <c r="CP88" s="32"/>
      <c r="CQ88" s="32"/>
      <c r="CR88" s="32"/>
      <c r="CS88" s="32"/>
      <c r="CT88" s="32"/>
      <c r="CU88" s="32"/>
      <c r="CV88" s="32"/>
      <c r="CW88" s="32"/>
      <c r="CX88" s="32"/>
      <c r="CY88" s="32"/>
      <c r="CZ88" s="32"/>
      <c r="DA88" s="32"/>
      <c r="DB88" s="32"/>
      <c r="DC88" s="32"/>
      <c r="DD88" s="32"/>
      <c r="DE88" s="32"/>
      <c r="DF88" s="32"/>
      <c r="DG88" s="32"/>
      <c r="DH88" s="32"/>
      <c r="DI88" s="32"/>
      <c r="DJ88" s="32"/>
      <c r="DK88" s="32"/>
      <c r="DL88" s="32"/>
      <c r="DM88" s="32"/>
      <c r="DN88" s="32"/>
      <c r="DO88" s="32"/>
      <c r="DP88" s="32"/>
      <c r="DQ88" s="32"/>
      <c r="DR88" s="32"/>
      <c r="DS88" s="32"/>
      <c r="DT88" s="32"/>
      <c r="DU88" s="32"/>
      <c r="DV88" s="32"/>
      <c r="DW88" s="32"/>
      <c r="DX88" s="32"/>
      <c r="DY88" s="32"/>
      <c r="DZ88" s="32"/>
      <c r="EA88" s="32"/>
      <c r="EB88" s="32"/>
      <c r="EC88" s="32"/>
      <c r="ED88" s="32"/>
      <c r="EE88" s="32"/>
      <c r="EF88" s="32"/>
      <c r="EG88" s="32"/>
      <c r="EH88" s="32"/>
      <c r="EI88" s="32"/>
      <c r="EJ88" s="32"/>
      <c r="EK88" s="32"/>
      <c r="EL88" s="32"/>
      <c r="EM88" s="32"/>
      <c r="EN88" s="32"/>
      <c r="EO88" s="32"/>
      <c r="EP88" s="32"/>
      <c r="EQ88" s="32"/>
      <c r="ER88" s="32"/>
      <c r="ES88" s="32"/>
      <c r="ET88" s="32"/>
      <c r="EU88" s="32"/>
      <c r="EV88" s="32"/>
      <c r="EW88" s="32"/>
      <c r="EX88" s="32"/>
      <c r="EY88" s="32"/>
    </row>
    <row r="89" spans="1:155" ht="21" x14ac:dyDescent="0.4">
      <c r="A89" s="224"/>
      <c r="B89" s="193"/>
      <c r="C89" s="193"/>
      <c r="D89" s="189"/>
      <c r="E89" s="189"/>
      <c r="F89" s="189"/>
      <c r="G89" s="189"/>
      <c r="H89" s="225"/>
      <c r="I89" s="189"/>
      <c r="J89" s="189"/>
      <c r="K89" s="193"/>
      <c r="L89" s="193"/>
      <c r="M89" s="193"/>
      <c r="N89" s="184"/>
      <c r="O89" s="94"/>
      <c r="P89" s="92"/>
      <c r="Q89" s="92"/>
      <c r="R89" s="193"/>
      <c r="S89" s="193"/>
      <c r="T89" s="193"/>
      <c r="U89" s="193"/>
      <c r="V89" s="193"/>
      <c r="W89" s="193"/>
      <c r="X89" s="193"/>
      <c r="Y89" s="92"/>
      <c r="Z89" s="92"/>
      <c r="AA89" s="92"/>
      <c r="AB89" s="93"/>
      <c r="AC89" s="94"/>
      <c r="AD89" s="92"/>
      <c r="AE89" s="92"/>
      <c r="AF89" s="297"/>
      <c r="AG89" s="297"/>
      <c r="AH89" s="297"/>
      <c r="AI89" s="297"/>
      <c r="AJ89" s="297"/>
      <c r="AK89" s="297"/>
      <c r="AL89" s="297"/>
      <c r="AM89" s="92"/>
      <c r="AN89" s="92"/>
      <c r="AO89" s="92"/>
      <c r="AP89" s="93"/>
      <c r="AQ89" s="94"/>
      <c r="AR89"/>
      <c r="AS89"/>
      <c r="AT89"/>
      <c r="AU89"/>
      <c r="AV89"/>
      <c r="AW89"/>
      <c r="AX89"/>
      <c r="AY89"/>
      <c r="AZ89"/>
      <c r="BA89"/>
      <c r="BB89"/>
      <c r="BC89"/>
      <c r="BD89"/>
      <c r="BE89" s="94"/>
      <c r="BF89"/>
      <c r="BG89"/>
      <c r="BH89"/>
      <c r="BI89"/>
      <c r="BJ89"/>
      <c r="BK89"/>
      <c r="BL89"/>
      <c r="BM89"/>
      <c r="BN89"/>
      <c r="BO89"/>
      <c r="BP89"/>
      <c r="BQ89"/>
      <c r="BR89"/>
      <c r="BS89" s="37"/>
    </row>
    <row r="90" spans="1:155" x14ac:dyDescent="0.25">
      <c r="A90" s="226" t="s">
        <v>6</v>
      </c>
      <c r="B90" s="186" t="str">
        <f>IF(AND(N41=0,N9=0),"",N41/(1-(N16/N9)))</f>
        <v/>
      </c>
      <c r="C90" s="193"/>
      <c r="D90" s="194"/>
      <c r="E90" s="191"/>
      <c r="F90" s="192"/>
      <c r="G90" s="192"/>
      <c r="H90" s="100"/>
      <c r="I90" s="193"/>
      <c r="J90" s="193"/>
      <c r="K90" s="193"/>
      <c r="L90" s="193"/>
      <c r="M90" s="193"/>
      <c r="N90" s="193"/>
      <c r="O90" s="96"/>
      <c r="P90" s="293" t="s">
        <v>6</v>
      </c>
      <c r="Q90" s="294"/>
      <c r="R90" s="294"/>
      <c r="S90" s="119">
        <f>IF(AND(AB41=0,AB9=0),0,AB41/(1-(AB16/AB9)))</f>
        <v>0</v>
      </c>
      <c r="T90" s="100"/>
      <c r="U90" s="100"/>
      <c r="V90" s="100"/>
      <c r="W90" s="297"/>
      <c r="X90" s="297"/>
      <c r="Y90" s="297"/>
      <c r="Z90" s="297"/>
      <c r="AA90" s="297"/>
      <c r="AB90" s="297"/>
      <c r="AC90" s="96"/>
      <c r="AD90" s="293" t="s">
        <v>6</v>
      </c>
      <c r="AE90" s="294"/>
      <c r="AF90" s="294"/>
      <c r="AG90" s="119">
        <f>IF(AND(AP41=0,AP9=0),0,AP41/(1-(AP16/AP9)))</f>
        <v>0</v>
      </c>
      <c r="AH90" s="100"/>
      <c r="AI90" s="100"/>
      <c r="AJ90" s="100"/>
      <c r="AK90" s="193"/>
      <c r="AL90" s="193"/>
      <c r="AM90" s="193"/>
      <c r="AN90" s="193"/>
      <c r="AO90" s="193"/>
      <c r="AP90" s="193"/>
      <c r="AQ90" s="96"/>
      <c r="AR90"/>
      <c r="AS90"/>
      <c r="AT90"/>
      <c r="AU90"/>
      <c r="AV90"/>
      <c r="AW90"/>
      <c r="AX90"/>
      <c r="AY90"/>
      <c r="AZ90"/>
      <c r="BA90"/>
      <c r="BB90"/>
      <c r="BC90"/>
      <c r="BD90"/>
      <c r="BE90" s="96"/>
      <c r="BF90"/>
      <c r="BG90"/>
      <c r="BH90"/>
      <c r="BI90"/>
      <c r="BJ90"/>
      <c r="BK90"/>
      <c r="BL90"/>
      <c r="BM90"/>
      <c r="BN90"/>
      <c r="BO90"/>
      <c r="BP90"/>
      <c r="BQ90"/>
      <c r="BR90"/>
      <c r="BS90" s="41"/>
    </row>
    <row r="91" spans="1:155" x14ac:dyDescent="0.25">
      <c r="A91" s="226" t="s">
        <v>7</v>
      </c>
      <c r="B91" s="187" t="str">
        <f>IF(B90="","",B90/12)</f>
        <v/>
      </c>
      <c r="C91" s="193"/>
      <c r="D91" s="194"/>
      <c r="E91" s="191"/>
      <c r="F91" s="192"/>
      <c r="G91" s="192"/>
      <c r="H91" s="100"/>
      <c r="I91" s="191"/>
      <c r="J91" s="191"/>
      <c r="K91" s="191"/>
      <c r="L91" s="191"/>
      <c r="M91" s="191"/>
      <c r="N91" s="191"/>
      <c r="O91" s="96"/>
      <c r="P91" s="293" t="s">
        <v>7</v>
      </c>
      <c r="Q91" s="295"/>
      <c r="R91" s="295"/>
      <c r="S91" s="95">
        <f>IF(S90=0,0,S90/12)</f>
        <v>0</v>
      </c>
      <c r="T91" s="100"/>
      <c r="U91" s="100"/>
      <c r="V91" s="100"/>
      <c r="W91" s="297"/>
      <c r="X91" s="297"/>
      <c r="Y91" s="297"/>
      <c r="Z91" s="297"/>
      <c r="AA91" s="297"/>
      <c r="AB91" s="297"/>
      <c r="AC91" s="96"/>
      <c r="AD91" s="293" t="s">
        <v>7</v>
      </c>
      <c r="AE91" s="294"/>
      <c r="AF91" s="294"/>
      <c r="AG91" s="95">
        <f>AG90/12</f>
        <v>0</v>
      </c>
      <c r="AH91" s="100"/>
      <c r="AI91" s="100"/>
      <c r="AJ91" s="100"/>
      <c r="AK91" s="193"/>
      <c r="AL91" s="193"/>
      <c r="AM91" s="193"/>
      <c r="AN91" s="193"/>
      <c r="AO91" s="193"/>
      <c r="AP91" s="193"/>
      <c r="AQ91" s="96"/>
      <c r="AR91"/>
      <c r="AS91"/>
      <c r="AT91"/>
      <c r="AU91"/>
      <c r="AV91"/>
      <c r="AW91"/>
      <c r="AX91"/>
      <c r="AY91"/>
      <c r="AZ91"/>
      <c r="BA91"/>
      <c r="BB91"/>
      <c r="BC91"/>
      <c r="BD91"/>
      <c r="BE91" s="96"/>
      <c r="BF91"/>
      <c r="BG91"/>
      <c r="BH91"/>
      <c r="BI91"/>
      <c r="BJ91"/>
      <c r="BK91"/>
      <c r="BL91"/>
      <c r="BM91"/>
      <c r="BN91"/>
      <c r="BO91"/>
      <c r="BP91"/>
      <c r="BQ91"/>
      <c r="BR91"/>
      <c r="BS91" s="41"/>
    </row>
    <row r="92" spans="1:155" ht="15" x14ac:dyDescent="0.25">
      <c r="A92" s="185"/>
      <c r="B92" s="178"/>
      <c r="C92" s="178"/>
      <c r="D92" s="178"/>
      <c r="E92" s="178"/>
      <c r="F92" s="178"/>
      <c r="G92" s="178"/>
      <c r="H92" s="178"/>
      <c r="I92" s="178"/>
      <c r="J92" s="178"/>
      <c r="K92" s="178"/>
      <c r="L92" s="178"/>
      <c r="M92" s="178"/>
      <c r="N92" s="184"/>
      <c r="O92" s="99"/>
      <c r="P92" s="97"/>
      <c r="Q92" s="97"/>
      <c r="R92" s="97"/>
      <c r="S92" s="97"/>
      <c r="T92" s="97"/>
      <c r="U92" s="97"/>
      <c r="V92" s="97"/>
      <c r="W92" s="97"/>
      <c r="X92" s="97"/>
      <c r="Y92" s="97"/>
      <c r="Z92" s="97"/>
      <c r="AA92" s="97"/>
      <c r="AB92" s="98"/>
      <c r="AC92" s="99"/>
      <c r="AD92" s="97"/>
      <c r="AE92" s="97"/>
      <c r="AF92" s="97"/>
      <c r="AG92" s="97"/>
      <c r="AH92" s="97"/>
      <c r="AI92" s="97"/>
      <c r="AJ92" s="97"/>
      <c r="AK92" s="97"/>
      <c r="AL92" s="97"/>
      <c r="AM92" s="97"/>
      <c r="AN92" s="97"/>
      <c r="AO92" s="97"/>
      <c r="AP92" s="98"/>
      <c r="AQ92" s="99"/>
      <c r="AR92"/>
      <c r="AS92"/>
      <c r="AT92"/>
      <c r="AU92"/>
      <c r="AV92"/>
      <c r="AW92"/>
      <c r="AX92"/>
      <c r="AY92"/>
      <c r="AZ92"/>
      <c r="BA92"/>
      <c r="BB92"/>
      <c r="BC92"/>
      <c r="BD92"/>
      <c r="BE92" s="99"/>
      <c r="BF92"/>
      <c r="BG92"/>
      <c r="BH92"/>
      <c r="BI92"/>
      <c r="BJ92"/>
      <c r="BK92"/>
      <c r="BL92"/>
      <c r="BM92"/>
      <c r="BN92"/>
      <c r="BO92"/>
      <c r="BP92"/>
      <c r="BQ92"/>
      <c r="BR92"/>
      <c r="BS92" s="38"/>
    </row>
    <row r="93" spans="1:155" x14ac:dyDescent="0.25">
      <c r="A93" s="188"/>
      <c r="B93" s="189"/>
      <c r="C93" s="189"/>
      <c r="D93" s="189"/>
      <c r="E93" s="189"/>
      <c r="F93" s="189"/>
      <c r="G93" s="189"/>
      <c r="H93" s="189"/>
      <c r="I93" s="189"/>
      <c r="J93" s="189"/>
      <c r="K93" s="189"/>
      <c r="L93" s="189"/>
      <c r="M93" s="189"/>
      <c r="N93" s="190"/>
      <c r="O93" s="102"/>
      <c r="P93" s="100"/>
      <c r="Q93" s="100"/>
      <c r="R93" s="100"/>
      <c r="S93" s="100"/>
      <c r="T93" s="100"/>
      <c r="U93" s="100"/>
      <c r="V93" s="100"/>
      <c r="W93" s="100"/>
      <c r="X93" s="100"/>
      <c r="Y93" s="100"/>
      <c r="Z93" s="100"/>
      <c r="AA93" s="100"/>
      <c r="AB93" s="101"/>
      <c r="AC93" s="102"/>
      <c r="AD93" s="100"/>
      <c r="AE93" s="100"/>
      <c r="AF93" s="100"/>
      <c r="AG93" s="100"/>
      <c r="AH93" s="100"/>
      <c r="AI93" s="100"/>
      <c r="AJ93" s="100"/>
      <c r="AK93" s="100"/>
      <c r="AL93" s="100"/>
      <c r="AM93" s="100"/>
      <c r="AN93" s="100"/>
      <c r="AO93" s="100"/>
      <c r="AP93" s="101"/>
      <c r="AQ93" s="102"/>
      <c r="AR93"/>
      <c r="AS93"/>
      <c r="AT93"/>
      <c r="AU93"/>
      <c r="AV93"/>
      <c r="AW93"/>
      <c r="AX93"/>
      <c r="AY93"/>
      <c r="AZ93"/>
      <c r="BA93"/>
      <c r="BB93"/>
      <c r="BC93"/>
      <c r="BD93"/>
      <c r="BE93" s="102"/>
      <c r="BF93"/>
      <c r="BG93"/>
      <c r="BH93"/>
      <c r="BI93"/>
      <c r="BJ93"/>
      <c r="BK93"/>
      <c r="BL93"/>
      <c r="BM93"/>
      <c r="BN93"/>
      <c r="BO93"/>
      <c r="BP93"/>
      <c r="BQ93"/>
      <c r="BR93"/>
    </row>
    <row r="94" spans="1:155" s="1" customFormat="1" ht="18" customHeight="1" x14ac:dyDescent="0.4">
      <c r="A94" s="213" t="s">
        <v>74</v>
      </c>
      <c r="B94" s="292">
        <f>B45</f>
        <v>0</v>
      </c>
      <c r="C94" s="292"/>
      <c r="D94" s="292"/>
      <c r="E94" s="292"/>
      <c r="F94" s="292"/>
      <c r="G94" s="292"/>
      <c r="H94" s="292"/>
      <c r="I94" s="292"/>
      <c r="J94" s="292"/>
      <c r="K94" s="292"/>
      <c r="L94" s="292"/>
      <c r="M94" s="292"/>
      <c r="N94" s="292"/>
      <c r="O94" s="94"/>
      <c r="P94" s="292">
        <f>P45</f>
        <v>1</v>
      </c>
      <c r="Q94" s="292"/>
      <c r="R94" s="292"/>
      <c r="S94" s="292"/>
      <c r="T94" s="292"/>
      <c r="U94" s="292"/>
      <c r="V94" s="292"/>
      <c r="W94" s="292"/>
      <c r="X94" s="292"/>
      <c r="Y94" s="292"/>
      <c r="Z94" s="292"/>
      <c r="AA94" s="292"/>
      <c r="AB94" s="292"/>
      <c r="AC94" s="94"/>
      <c r="AD94" s="292">
        <f>AD45</f>
        <v>2</v>
      </c>
      <c r="AE94" s="292"/>
      <c r="AF94" s="292"/>
      <c r="AG94" s="292"/>
      <c r="AH94" s="292"/>
      <c r="AI94" s="292"/>
      <c r="AJ94" s="292"/>
      <c r="AK94" s="292"/>
      <c r="AL94" s="292"/>
      <c r="AM94" s="292"/>
      <c r="AN94" s="292"/>
      <c r="AO94" s="292"/>
      <c r="AP94" s="292"/>
      <c r="AQ94" s="94"/>
      <c r="AR94"/>
      <c r="AS94"/>
      <c r="AT94"/>
      <c r="AU94"/>
      <c r="AV94"/>
      <c r="AW94"/>
      <c r="AX94"/>
      <c r="AY94"/>
      <c r="AZ94"/>
      <c r="BA94"/>
      <c r="BB94"/>
      <c r="BC94"/>
      <c r="BD94"/>
      <c r="BE94" s="94"/>
      <c r="BF94"/>
      <c r="BG94"/>
      <c r="BH94"/>
      <c r="BI94"/>
      <c r="BJ94"/>
      <c r="BK94"/>
      <c r="BL94"/>
      <c r="BM94"/>
      <c r="BN94"/>
      <c r="BO94"/>
      <c r="BP94"/>
      <c r="BQ94"/>
      <c r="BR94"/>
      <c r="BS94" s="37"/>
      <c r="BT94" s="31"/>
      <c r="BU94" s="31"/>
      <c r="BV94" s="31"/>
      <c r="BW94" s="31"/>
      <c r="BX94" s="31"/>
      <c r="BY94" s="31"/>
      <c r="BZ94" s="31"/>
      <c r="CA94" s="31"/>
      <c r="CB94" s="31"/>
      <c r="CC94" s="31"/>
      <c r="CD94" s="31"/>
      <c r="CE94" s="31"/>
      <c r="CF94" s="31"/>
      <c r="CG94" s="31"/>
      <c r="CH94" s="31"/>
      <c r="CI94" s="31"/>
      <c r="CJ94" s="31"/>
      <c r="CK94" s="31"/>
      <c r="CL94" s="31"/>
      <c r="CM94" s="31"/>
      <c r="CN94" s="31"/>
      <c r="CO94" s="31"/>
      <c r="CP94" s="31"/>
      <c r="CQ94" s="31"/>
      <c r="CR94" s="31"/>
      <c r="CS94" s="31"/>
      <c r="CT94" s="31"/>
      <c r="CU94" s="31"/>
      <c r="CV94" s="31"/>
      <c r="CW94" s="31"/>
      <c r="CX94" s="31"/>
      <c r="CY94" s="31"/>
      <c r="CZ94" s="31"/>
      <c r="DA94" s="31"/>
      <c r="DB94" s="31"/>
      <c r="DC94" s="31"/>
      <c r="DD94" s="31"/>
      <c r="DE94" s="31"/>
      <c r="DF94" s="31"/>
      <c r="DG94" s="31"/>
      <c r="DH94" s="31"/>
      <c r="DI94" s="31"/>
      <c r="DJ94" s="31"/>
      <c r="DK94" s="31"/>
      <c r="DL94" s="31"/>
      <c r="DM94" s="31"/>
      <c r="DN94" s="31"/>
      <c r="DO94" s="31"/>
      <c r="DP94" s="31"/>
      <c r="DQ94" s="31"/>
      <c r="DR94" s="31"/>
      <c r="DS94" s="31"/>
      <c r="DT94" s="31"/>
      <c r="DU94" s="31"/>
      <c r="DV94" s="31"/>
      <c r="DW94" s="31"/>
      <c r="DX94" s="31"/>
      <c r="DY94" s="31"/>
      <c r="DZ94" s="31"/>
      <c r="EA94" s="31"/>
      <c r="EB94" s="31"/>
      <c r="EC94" s="31"/>
      <c r="ED94" s="31"/>
      <c r="EE94" s="31"/>
      <c r="EF94" s="31"/>
      <c r="EG94" s="31"/>
      <c r="EH94" s="31"/>
      <c r="EI94" s="31"/>
      <c r="EJ94" s="31"/>
      <c r="EK94" s="31"/>
      <c r="EL94" s="31"/>
      <c r="EM94" s="31"/>
      <c r="EN94" s="31"/>
      <c r="EO94" s="31"/>
      <c r="EP94" s="31"/>
      <c r="EQ94" s="31"/>
      <c r="ER94" s="31"/>
      <c r="ES94" s="31"/>
      <c r="ET94" s="31"/>
      <c r="EU94" s="31"/>
      <c r="EV94" s="31"/>
      <c r="EW94" s="31"/>
      <c r="EX94" s="31"/>
      <c r="EY94" s="31"/>
    </row>
    <row r="95" spans="1:155" s="1" customFormat="1" ht="12.75" customHeight="1" x14ac:dyDescent="0.25">
      <c r="A95" s="220"/>
      <c r="B95" s="149" t="s">
        <v>57</v>
      </c>
      <c r="C95" s="149" t="s">
        <v>58</v>
      </c>
      <c r="D95" s="149" t="s">
        <v>59</v>
      </c>
      <c r="E95" s="149" t="s">
        <v>60</v>
      </c>
      <c r="F95" s="149" t="s">
        <v>61</v>
      </c>
      <c r="G95" s="149" t="s">
        <v>62</v>
      </c>
      <c r="H95" s="149" t="s">
        <v>63</v>
      </c>
      <c r="I95" s="149" t="s">
        <v>64</v>
      </c>
      <c r="J95" s="149" t="s">
        <v>52</v>
      </c>
      <c r="K95" s="149" t="s">
        <v>53</v>
      </c>
      <c r="L95" s="149" t="s">
        <v>54</v>
      </c>
      <c r="M95" s="149" t="s">
        <v>55</v>
      </c>
      <c r="N95" s="150" t="s">
        <v>56</v>
      </c>
      <c r="O95" s="99"/>
      <c r="P95" s="149" t="s">
        <v>57</v>
      </c>
      <c r="Q95" s="149" t="s">
        <v>58</v>
      </c>
      <c r="R95" s="149" t="s">
        <v>59</v>
      </c>
      <c r="S95" s="149" t="s">
        <v>60</v>
      </c>
      <c r="T95" s="149" t="s">
        <v>61</v>
      </c>
      <c r="U95" s="149" t="s">
        <v>62</v>
      </c>
      <c r="V95" s="149" t="s">
        <v>63</v>
      </c>
      <c r="W95" s="149" t="s">
        <v>64</v>
      </c>
      <c r="X95" s="149" t="s">
        <v>52</v>
      </c>
      <c r="Y95" s="149" t="s">
        <v>53</v>
      </c>
      <c r="Z95" s="149" t="s">
        <v>54</v>
      </c>
      <c r="AA95" s="149" t="s">
        <v>55</v>
      </c>
      <c r="AB95" s="150" t="s">
        <v>56</v>
      </c>
      <c r="AC95" s="99"/>
      <c r="AD95" s="149" t="s">
        <v>57</v>
      </c>
      <c r="AE95" s="149" t="s">
        <v>58</v>
      </c>
      <c r="AF95" s="149" t="s">
        <v>59</v>
      </c>
      <c r="AG95" s="149" t="s">
        <v>60</v>
      </c>
      <c r="AH95" s="149" t="s">
        <v>61</v>
      </c>
      <c r="AI95" s="149" t="s">
        <v>62</v>
      </c>
      <c r="AJ95" s="149" t="s">
        <v>63</v>
      </c>
      <c r="AK95" s="149" t="s">
        <v>64</v>
      </c>
      <c r="AL95" s="149" t="s">
        <v>52</v>
      </c>
      <c r="AM95" s="149" t="s">
        <v>53</v>
      </c>
      <c r="AN95" s="149" t="s">
        <v>54</v>
      </c>
      <c r="AO95" s="149" t="s">
        <v>55</v>
      </c>
      <c r="AP95" s="150" t="s">
        <v>56</v>
      </c>
      <c r="AQ95" s="99"/>
      <c r="AR95"/>
      <c r="AS95"/>
      <c r="AT95"/>
      <c r="AU95"/>
      <c r="AV95"/>
      <c r="AW95"/>
      <c r="AX95"/>
      <c r="AY95"/>
      <c r="AZ95"/>
      <c r="BA95"/>
      <c r="BB95"/>
      <c r="BC95"/>
      <c r="BD95"/>
      <c r="BE95" s="99"/>
      <c r="BF95"/>
      <c r="BG95"/>
      <c r="BH95"/>
      <c r="BI95"/>
      <c r="BJ95"/>
      <c r="BK95"/>
      <c r="BL95"/>
      <c r="BM95"/>
      <c r="BN95"/>
      <c r="BO95"/>
      <c r="BP95"/>
      <c r="BQ95"/>
      <c r="BR95"/>
      <c r="BS95" s="38"/>
      <c r="BT95" s="31"/>
      <c r="BU95" s="31"/>
      <c r="BV95" s="31"/>
      <c r="BW95" s="31"/>
      <c r="BX95" s="31"/>
      <c r="BY95" s="31"/>
      <c r="BZ95" s="31"/>
      <c r="CA95" s="31"/>
      <c r="CB95" s="31"/>
      <c r="CC95" s="31"/>
      <c r="CD95" s="31"/>
      <c r="CE95" s="31"/>
      <c r="CF95" s="31"/>
      <c r="CG95" s="31"/>
      <c r="CH95" s="31"/>
      <c r="CI95" s="31"/>
      <c r="CJ95" s="31"/>
      <c r="CK95" s="31"/>
      <c r="CL95" s="31"/>
      <c r="CM95" s="31"/>
      <c r="CN95" s="31"/>
      <c r="CO95" s="31"/>
      <c r="CP95" s="31"/>
      <c r="CQ95" s="31"/>
      <c r="CR95" s="31"/>
      <c r="CS95" s="31"/>
      <c r="CT95" s="31"/>
      <c r="CU95" s="31"/>
      <c r="CV95" s="31"/>
      <c r="CW95" s="31"/>
      <c r="CX95" s="31"/>
      <c r="CY95" s="31"/>
      <c r="CZ95" s="31"/>
      <c r="DA95" s="31"/>
      <c r="DB95" s="31"/>
      <c r="DC95" s="31"/>
      <c r="DD95" s="31"/>
      <c r="DE95" s="31"/>
      <c r="DF95" s="31"/>
      <c r="DG95" s="31"/>
      <c r="DH95" s="31"/>
      <c r="DI95" s="31"/>
      <c r="DJ95" s="31"/>
      <c r="DK95" s="31"/>
      <c r="DL95" s="31"/>
      <c r="DM95" s="31"/>
      <c r="DN95" s="31"/>
      <c r="DO95" s="31"/>
      <c r="DP95" s="31"/>
      <c r="DQ95" s="31"/>
      <c r="DR95" s="31"/>
      <c r="DS95" s="31"/>
      <c r="DT95" s="31"/>
      <c r="DU95" s="31"/>
      <c r="DV95" s="31"/>
      <c r="DW95" s="31"/>
      <c r="DX95" s="31"/>
      <c r="DY95" s="31"/>
      <c r="DZ95" s="31"/>
      <c r="EA95" s="31"/>
      <c r="EB95" s="31"/>
      <c r="EC95" s="31"/>
      <c r="ED95" s="31"/>
      <c r="EE95" s="31"/>
      <c r="EF95" s="31"/>
      <c r="EG95" s="31"/>
      <c r="EH95" s="31"/>
      <c r="EI95" s="31"/>
      <c r="EJ95" s="31"/>
      <c r="EK95" s="31"/>
      <c r="EL95" s="31"/>
      <c r="EM95" s="31"/>
      <c r="EN95" s="31"/>
      <c r="EO95" s="31"/>
      <c r="EP95" s="31"/>
      <c r="EQ95" s="31"/>
      <c r="ER95" s="31"/>
      <c r="ES95" s="31"/>
      <c r="ET95" s="31"/>
      <c r="EU95" s="31"/>
      <c r="EV95" s="31"/>
      <c r="EW95" s="31"/>
      <c r="EX95" s="31"/>
      <c r="EY95" s="31"/>
    </row>
    <row r="96" spans="1:155" s="5" customFormat="1" x14ac:dyDescent="0.25">
      <c r="A96" s="214" t="s">
        <v>75</v>
      </c>
      <c r="B96" s="89"/>
      <c r="C96" s="89"/>
      <c r="D96" s="89"/>
      <c r="E96" s="89"/>
      <c r="F96" s="89"/>
      <c r="G96" s="89"/>
      <c r="H96" s="89"/>
      <c r="I96" s="89"/>
      <c r="J96" s="89"/>
      <c r="K96" s="89"/>
      <c r="L96" s="89"/>
      <c r="M96" s="89"/>
      <c r="N96" s="79"/>
      <c r="O96" s="103"/>
      <c r="P96" s="89"/>
      <c r="Q96" s="89"/>
      <c r="R96" s="89"/>
      <c r="S96" s="89"/>
      <c r="T96" s="89"/>
      <c r="U96" s="89"/>
      <c r="V96" s="89"/>
      <c r="W96" s="89"/>
      <c r="X96" s="89"/>
      <c r="Y96" s="89"/>
      <c r="Z96" s="89"/>
      <c r="AA96" s="89"/>
      <c r="AB96" s="79"/>
      <c r="AC96" s="103"/>
      <c r="AD96" s="89"/>
      <c r="AE96" s="89"/>
      <c r="AF96" s="89"/>
      <c r="AG96" s="89"/>
      <c r="AH96" s="89"/>
      <c r="AI96" s="89"/>
      <c r="AJ96" s="89"/>
      <c r="AK96" s="89"/>
      <c r="AL96" s="89"/>
      <c r="AM96" s="89"/>
      <c r="AN96" s="89"/>
      <c r="AO96" s="89"/>
      <c r="AP96" s="79"/>
      <c r="AQ96" s="103"/>
      <c r="AR96"/>
      <c r="AS96"/>
      <c r="AT96"/>
      <c r="AU96"/>
      <c r="AV96"/>
      <c r="AW96"/>
      <c r="AX96"/>
      <c r="AY96"/>
      <c r="AZ96"/>
      <c r="BA96"/>
      <c r="BB96"/>
      <c r="BC96"/>
      <c r="BD96"/>
      <c r="BE96" s="103"/>
      <c r="BF96"/>
      <c r="BG96"/>
      <c r="BH96"/>
      <c r="BI96"/>
      <c r="BJ96"/>
      <c r="BK96"/>
      <c r="BL96"/>
      <c r="BM96"/>
      <c r="BN96"/>
      <c r="BO96"/>
      <c r="BP96"/>
      <c r="BQ96"/>
      <c r="BR96"/>
      <c r="BS96" s="39"/>
      <c r="BT96" s="32"/>
      <c r="BU96" s="32"/>
      <c r="BV96" s="32"/>
      <c r="BW96" s="32"/>
      <c r="BX96" s="32"/>
      <c r="BY96" s="32"/>
      <c r="BZ96" s="32"/>
      <c r="CA96" s="32"/>
      <c r="CB96" s="32"/>
      <c r="CC96" s="32"/>
      <c r="CD96" s="32"/>
      <c r="CE96" s="32"/>
      <c r="CF96" s="32"/>
      <c r="CG96" s="32"/>
      <c r="CH96" s="32"/>
      <c r="CI96" s="32"/>
      <c r="CJ96" s="32"/>
      <c r="CK96" s="32"/>
      <c r="CL96" s="32"/>
      <c r="CM96" s="32"/>
      <c r="CN96" s="32"/>
      <c r="CO96" s="32"/>
      <c r="CP96" s="32"/>
      <c r="CQ96" s="32"/>
      <c r="CR96" s="32"/>
      <c r="CS96" s="32"/>
      <c r="CT96" s="32"/>
      <c r="CU96" s="32"/>
      <c r="CV96" s="32"/>
      <c r="CW96" s="32"/>
      <c r="CX96" s="32"/>
      <c r="CY96" s="32"/>
      <c r="CZ96" s="32"/>
      <c r="DA96" s="32"/>
      <c r="DB96" s="32"/>
      <c r="DC96" s="32"/>
      <c r="DD96" s="32"/>
      <c r="DE96" s="32"/>
      <c r="DF96" s="32"/>
      <c r="DG96" s="32"/>
      <c r="DH96" s="32"/>
      <c r="DI96" s="32"/>
      <c r="DJ96" s="32"/>
      <c r="DK96" s="32"/>
      <c r="DL96" s="32"/>
      <c r="DM96" s="32"/>
      <c r="DN96" s="32"/>
      <c r="DO96" s="32"/>
      <c r="DP96" s="32"/>
      <c r="DQ96" s="32"/>
      <c r="DR96" s="32"/>
      <c r="DS96" s="32"/>
      <c r="DT96" s="32"/>
      <c r="DU96" s="32"/>
      <c r="DV96" s="32"/>
      <c r="DW96" s="32"/>
      <c r="DX96" s="32"/>
      <c r="DY96" s="32"/>
      <c r="DZ96" s="32"/>
      <c r="EA96" s="32"/>
      <c r="EB96" s="32"/>
      <c r="EC96" s="32"/>
      <c r="ED96" s="32"/>
      <c r="EE96" s="32"/>
      <c r="EF96" s="32"/>
      <c r="EG96" s="32"/>
      <c r="EH96" s="32"/>
      <c r="EI96" s="32"/>
      <c r="EJ96" s="32"/>
      <c r="EK96" s="32"/>
      <c r="EL96" s="32"/>
      <c r="EM96" s="32"/>
      <c r="EN96" s="32"/>
      <c r="EO96" s="32"/>
      <c r="EP96" s="32"/>
      <c r="EQ96" s="32"/>
      <c r="ER96" s="32"/>
      <c r="ES96" s="32"/>
      <c r="ET96" s="32"/>
      <c r="EU96" s="32"/>
      <c r="EV96" s="32"/>
      <c r="EW96" s="32"/>
      <c r="EX96" s="32"/>
      <c r="EY96" s="32"/>
    </row>
    <row r="97" spans="1:155" s="5" customFormat="1" x14ac:dyDescent="0.25">
      <c r="A97" s="227" t="s">
        <v>76</v>
      </c>
      <c r="B97" s="85">
        <f>IF(OR('SSA Info'!$B16=0,'SSA Info'!$B16=""),0,IF(OR(Projections!B117&lt;=9,Projections!B117=""),'SSA Info'!$B16,IF(Projections!B124="x",0,'SSA Info'!$B16)))</f>
        <v>0</v>
      </c>
      <c r="C97" s="82">
        <f>IF(OR('SSA Info'!$B16=0,'SSA Info'!$B16=""),0,IF(OR(Projections!C117&lt;=9,Projections!C117=""),'SSA Info'!$B16,IF(Projections!C124="x",0,'SSA Info'!$B16)))</f>
        <v>0</v>
      </c>
      <c r="D97" s="82">
        <f>IF(OR('SSA Info'!$B16=0,'SSA Info'!$B16=""),0,IF(OR(Projections!D117&lt;=9,Projections!D117=""),'SSA Info'!$B16,IF(Projections!D124="x",0,'SSA Info'!$B16)))</f>
        <v>0</v>
      </c>
      <c r="E97" s="82">
        <f>IF(OR('SSA Info'!$B16=0,'SSA Info'!$B16=""),0,IF(OR(Projections!E117&lt;=9,Projections!E117=""),'SSA Info'!$B16,IF(Projections!E124="x",0,'SSA Info'!$B16)))</f>
        <v>0</v>
      </c>
      <c r="F97" s="82">
        <f>IF(OR('SSA Info'!$B16=0,'SSA Info'!$B16=""),0,IF(OR(Projections!F117&lt;=9,Projections!F117=""),'SSA Info'!$B16,IF(Projections!F124="x",0,'SSA Info'!$B16)))</f>
        <v>0</v>
      </c>
      <c r="G97" s="82">
        <f>IF(OR('SSA Info'!$B16=0,'SSA Info'!$B16=""),0,IF(OR(Projections!G117&lt;=9,Projections!G117=""),'SSA Info'!$B16,IF(Projections!G124="x",0,'SSA Info'!$B16)))</f>
        <v>0</v>
      </c>
      <c r="H97" s="82">
        <f>IF(OR('SSA Info'!$B16=0,'SSA Info'!$B16=""),0,IF(OR(Projections!H117&lt;=9,Projections!H117=""),'SSA Info'!$B16,IF(Projections!H124="x",0,'SSA Info'!$B16)))</f>
        <v>0</v>
      </c>
      <c r="I97" s="82">
        <f>IF(OR('SSA Info'!$B16=0,'SSA Info'!$B16=""),0,IF(OR(Projections!I117&lt;=9,Projections!I117=""),'SSA Info'!$B16,IF(Projections!I124="x",0,'SSA Info'!$B16)))</f>
        <v>0</v>
      </c>
      <c r="J97" s="82">
        <f>IF(OR('SSA Info'!$B16=0,'SSA Info'!$B16=""),0,IF(OR(Projections!J117&lt;=9,Projections!J117=""),'SSA Info'!$B16,IF(Projections!J124="x",0,'SSA Info'!$B16)))</f>
        <v>0</v>
      </c>
      <c r="K97" s="82">
        <f>IF(OR('SSA Info'!$B16=0,'SSA Info'!$B16=""),0,IF(OR(Projections!K117&lt;=9,Projections!K117=""),'SSA Info'!$B16,IF(Projections!K124="x",0,'SSA Info'!$B16)))</f>
        <v>0</v>
      </c>
      <c r="L97" s="82">
        <f>IF(OR('SSA Info'!$B16=0,'SSA Info'!$B16=""),0,IF(OR(Projections!L117&lt;=9,Projections!L117=""),'SSA Info'!$B16,IF(Projections!L124="x",0,'SSA Info'!$B16)))</f>
        <v>0</v>
      </c>
      <c r="M97" s="82">
        <f>IF(OR('SSA Info'!$B16=0,'SSA Info'!$B16=""),0,IF(OR(Projections!M117&lt;=9,Projections!M117=""),'SSA Info'!$B16,IF(Projections!M124="x",0,'SSA Info'!$B16)))</f>
        <v>0</v>
      </c>
      <c r="N97" s="138">
        <f>SUM(B97:M97)</f>
        <v>0</v>
      </c>
      <c r="O97" s="103"/>
      <c r="P97" s="85">
        <f>IF(OR('SSA Info'!$B16=0,'SSA Info'!$B16=""),0,IF(OR(Projections!P117&lt;=9,Projections!P117=""),'SSA Info'!$B16*1.025,IF(Projections!P124="x",0,'SSA Info'!$B16*1.025)))</f>
        <v>0</v>
      </c>
      <c r="Q97" s="82">
        <f>IF(OR('SSA Info'!$B16=0,'SSA Info'!$B16=""),0,IF(OR(Projections!Q117&lt;=9,Projections!Q117=""),'SSA Info'!$B16*1.025,IF(Projections!Q124="x",0,'SSA Info'!$B16*1.025)))</f>
        <v>0</v>
      </c>
      <c r="R97" s="82">
        <f>IF(OR('SSA Info'!$B16=0,'SSA Info'!$B16=""),0,IF(OR(Projections!R117&lt;=9,Projections!R117=""),'SSA Info'!$B16*1.025,IF(Projections!R124="x",0,'SSA Info'!$B16*1.025)))</f>
        <v>0</v>
      </c>
      <c r="S97" s="82">
        <f>IF(OR('SSA Info'!$B16=0,'SSA Info'!$B16=""),0,IF(OR(Projections!S117&lt;=9,Projections!S117=""),'SSA Info'!$B16*1.025,IF(Projections!S124="x",0,'SSA Info'!$B16*1.025)))</f>
        <v>0</v>
      </c>
      <c r="T97" s="82">
        <f>IF(OR('SSA Info'!$B16=0,'SSA Info'!$B16=""),0,IF(OR(Projections!T117&lt;=9,Projections!T117=""),'SSA Info'!$B16*1.025,IF(Projections!T124="x",0,'SSA Info'!$B16*1.025)))</f>
        <v>0</v>
      </c>
      <c r="U97" s="82">
        <f>IF(OR('SSA Info'!$B16=0,'SSA Info'!$B16=""),0,IF(OR(Projections!U117&lt;=9,Projections!U117=""),'SSA Info'!$B16*1.025,IF(Projections!U124="x",0,'SSA Info'!$B16*1.025)))</f>
        <v>0</v>
      </c>
      <c r="V97" s="82">
        <f>IF(OR('SSA Info'!$B16=0,'SSA Info'!$B16=""),0,IF(OR(Projections!V117&lt;=9,Projections!V117=""),'SSA Info'!$B16*1.025,IF(Projections!V124="x",0,'SSA Info'!$B16*1.025)))</f>
        <v>0</v>
      </c>
      <c r="W97" s="82">
        <f>IF(OR('SSA Info'!$B16=0,'SSA Info'!$B16=""),0,IF(OR(Projections!W117&lt;=9,Projections!W117=""),'SSA Info'!$B16*1.025,IF(Projections!W124="x",0,'SSA Info'!$B16*1.025)))</f>
        <v>0</v>
      </c>
      <c r="X97" s="82">
        <f>IF(OR('SSA Info'!$B16=0,'SSA Info'!$B16=""),0,IF(OR(Projections!X117&lt;=9,Projections!X117=""),'SSA Info'!$B16*1.025,IF(Projections!X124="x",0,'SSA Info'!$B16*1.025)))</f>
        <v>0</v>
      </c>
      <c r="Y97" s="82">
        <f>IF(OR('SSA Info'!$B16=0,'SSA Info'!$B16=""),0,IF(OR(Projections!Y117&lt;=9,Projections!Y117=""),'SSA Info'!$B16*1.025,IF(Projections!Y124="x",0,'SSA Info'!$B16*1.025)))</f>
        <v>0</v>
      </c>
      <c r="Z97" s="82">
        <f>IF(OR('SSA Info'!$B16=0,'SSA Info'!$B16=""),0,IF(OR(Projections!Z117&lt;=9,Projections!Z117=""),'SSA Info'!$B16*1.025,IF(Projections!Z124="x",0,'SSA Info'!$B16*1.025)))</f>
        <v>0</v>
      </c>
      <c r="AA97" s="82">
        <f>IF(OR('SSA Info'!$B16=0,'SSA Info'!$B16=""),0,IF(OR(Projections!AA117&lt;=9,Projections!AA117=""),'SSA Info'!$B16*1.025,IF(Projections!AA124="x",0,'SSA Info'!$B16*1.025)))</f>
        <v>0</v>
      </c>
      <c r="AB97" s="138">
        <f>SUM(P97:AA97)</f>
        <v>0</v>
      </c>
      <c r="AC97" s="103"/>
      <c r="AD97" s="85">
        <f>IF(OR('SSA Info'!$B16=0,'SSA Info'!$B16=""),0,IF(OR(Projections!AD117&lt;=9,Projections!AD117=""),'SSA Info'!$B16*1.05,IF(Projections!AD124="x",0,'SSA Info'!$B16*1.05)))</f>
        <v>0</v>
      </c>
      <c r="AE97" s="82">
        <f>IF(OR('SSA Info'!$B16=0,'SSA Info'!$B16=""),0,IF(OR(Projections!AE117&lt;=9,Projections!AE117=""),'SSA Info'!$B16*1.05,IF(Projections!AE124="x",0,'SSA Info'!$B16*1.05)))</f>
        <v>0</v>
      </c>
      <c r="AF97" s="82">
        <f>IF(OR('SSA Info'!$B16=0,'SSA Info'!$B16=""),0,IF(OR(Projections!AF117&lt;=9,Projections!AF117=""),'SSA Info'!$B16*1.05,IF(Projections!AF124="x",0,'SSA Info'!$B16*1.05)))</f>
        <v>0</v>
      </c>
      <c r="AG97" s="82">
        <f>IF(OR('SSA Info'!$B16=0,'SSA Info'!$B16=""),0,IF(OR(Projections!AG117&lt;=9,Projections!AG117=""),'SSA Info'!$B16*1.05,IF(Projections!AG124="x",0,'SSA Info'!$B16*1.05)))</f>
        <v>0</v>
      </c>
      <c r="AH97" s="82">
        <f>IF(OR('SSA Info'!$B16=0,'SSA Info'!$B16=""),0,IF(OR(Projections!AH117&lt;=9,Projections!AH117=""),'SSA Info'!$B16*1.05,IF(Projections!AH124="x",0,'SSA Info'!$B16*1.05)))</f>
        <v>0</v>
      </c>
      <c r="AI97" s="82">
        <f>IF(OR('SSA Info'!$B16=0,'SSA Info'!$B16=""),0,IF(OR(Projections!AI117&lt;=9,Projections!AI117=""),'SSA Info'!$B16*1.05,IF(Projections!AI124="x",0,'SSA Info'!$B16*1.05)))</f>
        <v>0</v>
      </c>
      <c r="AJ97" s="82">
        <f>IF(OR('SSA Info'!$B16=0,'SSA Info'!$B16=""),0,IF(OR(Projections!AJ117&lt;=9,Projections!AJ117=""),'SSA Info'!$B16*1.05,IF(Projections!AJ124="x",0,'SSA Info'!$B16*1.05)))</f>
        <v>0</v>
      </c>
      <c r="AK97" s="82">
        <f>IF(OR('SSA Info'!$B16=0,'SSA Info'!$B16=""),0,IF(OR(Projections!AK117&lt;=9,Projections!AK117=""),'SSA Info'!$B16*1.05,IF(Projections!AK124="x",0,'SSA Info'!$B16*1.05)))</f>
        <v>0</v>
      </c>
      <c r="AL97" s="82">
        <f>IF(OR('SSA Info'!$B16=0,'SSA Info'!$B16=""),0,IF(OR(Projections!AL117&lt;=9,Projections!AL117=""),'SSA Info'!$B16*1.05,IF(Projections!AL124="x",0,'SSA Info'!$B16*1.05)))</f>
        <v>0</v>
      </c>
      <c r="AM97" s="82">
        <f>IF(OR('SSA Info'!$B16=0,'SSA Info'!$B16=""),0,IF(OR(Projections!AM117&lt;=9,Projections!AM117=""),'SSA Info'!$B16*1.05,IF(Projections!AM124="x",0,'SSA Info'!$B16*1.05)))</f>
        <v>0</v>
      </c>
      <c r="AN97" s="82">
        <f>IF(OR('SSA Info'!$B16=0,'SSA Info'!$B16=""),0,IF(OR(Projections!AN117&lt;=9,Projections!AN117=""),'SSA Info'!$B16*1.05,IF(Projections!AN124="x",0,'SSA Info'!$B16*1.05)))</f>
        <v>0</v>
      </c>
      <c r="AO97" s="82">
        <f>IF(OR('SSA Info'!$B16=0,'SSA Info'!$B16=""),0,IF(OR(Projections!AO117&lt;=9,Projections!AO117=""),'SSA Info'!$B16*1.05,IF(Projections!AO124="x",0,'SSA Info'!$B16*1.05)))</f>
        <v>0</v>
      </c>
      <c r="AP97" s="138">
        <f>SUM(AD97:AO97)</f>
        <v>0</v>
      </c>
      <c r="AQ97" s="103"/>
      <c r="AR97"/>
      <c r="AS97"/>
      <c r="AT97"/>
      <c r="AU97"/>
      <c r="AV97"/>
      <c r="AW97"/>
      <c r="AX97"/>
      <c r="AY97"/>
      <c r="AZ97"/>
      <c r="BA97"/>
      <c r="BB97"/>
      <c r="BC97"/>
      <c r="BD97"/>
      <c r="BE97" s="103"/>
      <c r="BF97"/>
      <c r="BG97"/>
      <c r="BH97"/>
      <c r="BI97"/>
      <c r="BJ97"/>
      <c r="BK97"/>
      <c r="BL97"/>
      <c r="BM97"/>
      <c r="BN97"/>
      <c r="BO97"/>
      <c r="BP97"/>
      <c r="BQ97"/>
      <c r="BR97"/>
      <c r="BS97" s="39"/>
      <c r="BT97" s="32"/>
      <c r="BU97" s="32"/>
      <c r="BV97" s="32"/>
      <c r="BW97" s="32"/>
      <c r="BX97" s="32"/>
      <c r="BY97" s="32"/>
      <c r="BZ97" s="32"/>
      <c r="CA97" s="32"/>
      <c r="CB97" s="32"/>
      <c r="CC97" s="32"/>
      <c r="CD97" s="32"/>
      <c r="CE97" s="32"/>
      <c r="CF97" s="32"/>
      <c r="CG97" s="32"/>
      <c r="CH97" s="32"/>
      <c r="CI97" s="32"/>
      <c r="CJ97" s="32"/>
      <c r="CK97" s="32"/>
      <c r="CL97" s="32"/>
      <c r="CM97" s="32"/>
      <c r="CN97" s="32"/>
      <c r="CO97" s="32"/>
      <c r="CP97" s="32"/>
      <c r="CQ97" s="32"/>
      <c r="CR97" s="32"/>
      <c r="CS97" s="32"/>
      <c r="CT97" s="32"/>
      <c r="CU97" s="32"/>
      <c r="CV97" s="32"/>
      <c r="CW97" s="32"/>
      <c r="CX97" s="32"/>
      <c r="CY97" s="32"/>
      <c r="CZ97" s="32"/>
      <c r="DA97" s="32"/>
      <c r="DB97" s="32"/>
      <c r="DC97" s="32"/>
      <c r="DD97" s="32"/>
      <c r="DE97" s="32"/>
      <c r="DF97" s="32"/>
      <c r="DG97" s="32"/>
      <c r="DH97" s="32"/>
      <c r="DI97" s="32"/>
      <c r="DJ97" s="32"/>
      <c r="DK97" s="32"/>
      <c r="DL97" s="32"/>
      <c r="DM97" s="32"/>
      <c r="DN97" s="32"/>
      <c r="DO97" s="32"/>
      <c r="DP97" s="32"/>
      <c r="DQ97" s="32"/>
      <c r="DR97" s="32"/>
      <c r="DS97" s="32"/>
      <c r="DT97" s="32"/>
      <c r="DU97" s="32"/>
      <c r="DV97" s="32"/>
      <c r="DW97" s="32"/>
      <c r="DX97" s="32"/>
      <c r="DY97" s="32"/>
      <c r="DZ97" s="32"/>
      <c r="EA97" s="32"/>
      <c r="EB97" s="32"/>
      <c r="EC97" s="32"/>
      <c r="ED97" s="32"/>
      <c r="EE97" s="32"/>
      <c r="EF97" s="32"/>
      <c r="EG97" s="32"/>
      <c r="EH97" s="32"/>
      <c r="EI97" s="32"/>
      <c r="EJ97" s="32"/>
      <c r="EK97" s="32"/>
      <c r="EL97" s="32"/>
      <c r="EM97" s="32"/>
      <c r="EN97" s="32"/>
      <c r="EO97" s="32"/>
      <c r="EP97" s="32"/>
      <c r="EQ97" s="32"/>
      <c r="ER97" s="32"/>
      <c r="ES97" s="32"/>
      <c r="ET97" s="32"/>
      <c r="EU97" s="32"/>
      <c r="EV97" s="32"/>
      <c r="EW97" s="32"/>
      <c r="EX97" s="32"/>
      <c r="EY97" s="32"/>
    </row>
    <row r="98" spans="1:155" s="5" customFormat="1" x14ac:dyDescent="0.25">
      <c r="A98" s="227" t="s">
        <v>1</v>
      </c>
      <c r="B98" s="85">
        <f>IF(OR('SSA Info'!$C33=0,'SSA Info'!$C33=""),0,IF('SSA Info'!$C33-(Projections!B128+Projections!B129)&lt;=0,0,IF('SSA Info'!$C33-(Projections!B128+Projections!B129)&gt;'SSA Info'!$C33,'SSA Info'!$C33,('SSA Info'!$C33-(Projections!B128+Projections!B129)))))</f>
        <v>0</v>
      </c>
      <c r="C98" s="82">
        <f>IF(OR('SSA Info'!$C33=0,'SSA Info'!$C33=""),0,IF('SSA Info'!$C33-(Projections!C128+Projections!C129)&lt;=0,0,IF('SSA Info'!$C33-(Projections!C128+Projections!C129)&gt;'SSA Info'!$C33,'SSA Info'!$C33,('SSA Info'!$C33-(Projections!C128+Projections!C129)))))</f>
        <v>0</v>
      </c>
      <c r="D98" s="82">
        <f>IF(OR('SSA Info'!$C33=0,'SSA Info'!$C33=""),0,IF('SSA Info'!$C33-(Projections!D128+Projections!D129)&lt;=0,0,IF('SSA Info'!$C33-(Projections!D128+Projections!D129)&gt;'SSA Info'!$C33,'SSA Info'!$C33,('SSA Info'!$C33-(Projections!D128+Projections!D129)))))</f>
        <v>0</v>
      </c>
      <c r="E98" s="82">
        <f>IF(OR('SSA Info'!$C33=0,'SSA Info'!$C33=""),0,IF('SSA Info'!$C33-(Projections!E128+Projections!E129)&lt;=0,0,IF('SSA Info'!$C33-(Projections!E128+Projections!E129)&gt;'SSA Info'!$C33,'SSA Info'!$C33,('SSA Info'!$C33-(Projections!E128+Projections!E129)))))</f>
        <v>0</v>
      </c>
      <c r="F98" s="82">
        <f>IF(OR('SSA Info'!$C33=0,'SSA Info'!$C33=""),0,IF('SSA Info'!$C33-(Projections!F128+Projections!F129)&lt;=0,0,IF('SSA Info'!$C33-(Projections!F128+Projections!F129)&gt;'SSA Info'!$C33,'SSA Info'!$C33,('SSA Info'!$C33-(Projections!F128+Projections!F129)))))</f>
        <v>0</v>
      </c>
      <c r="G98" s="82">
        <f>IF(OR('SSA Info'!$C33=0,'SSA Info'!$C33=""),0,IF('SSA Info'!$C33-(Projections!G128+Projections!G129)&lt;=0,0,IF('SSA Info'!$C33-(Projections!G128+Projections!G129)&gt;'SSA Info'!$C33,'SSA Info'!$C33,('SSA Info'!$C33-(Projections!G128+Projections!G129)))))</f>
        <v>0</v>
      </c>
      <c r="H98" s="82">
        <f>IF(OR('SSA Info'!$C33=0,'SSA Info'!$C33=""),0,IF('SSA Info'!$C33-(Projections!H128+Projections!H129)&lt;=0,0,IF('SSA Info'!$C33-(Projections!H128+Projections!H129)&gt;'SSA Info'!$C33,'SSA Info'!$C33,('SSA Info'!$C33-(Projections!H128+Projections!H129)))))</f>
        <v>0</v>
      </c>
      <c r="I98" s="82">
        <f>IF(OR('SSA Info'!$C33=0,'SSA Info'!$C33=""),0,IF('SSA Info'!$C33-(Projections!I128+Projections!I129)&lt;=0,0,IF('SSA Info'!$C33-(Projections!I128+Projections!I129)&gt;'SSA Info'!$C33,'SSA Info'!$C33,('SSA Info'!$C33-(Projections!I128+Projections!I129)))))</f>
        <v>0</v>
      </c>
      <c r="J98" s="82">
        <f>IF(OR('SSA Info'!$C33=0,'SSA Info'!$C33=""),0,IF('SSA Info'!$C33-(Projections!J128+Projections!J129)&lt;=0,0,IF('SSA Info'!$C33-(Projections!J128+Projections!J129)&gt;'SSA Info'!$C33,'SSA Info'!$C33,('SSA Info'!$C33-(Projections!J128+Projections!J129)))))</f>
        <v>0</v>
      </c>
      <c r="K98" s="82">
        <f>IF(OR('SSA Info'!$C33=0,'SSA Info'!$C33=""),0,IF('SSA Info'!$C33-(Projections!K128+Projections!K129)&lt;=0,0,IF('SSA Info'!$C33-(Projections!K128+Projections!K129)&gt;'SSA Info'!$C33,'SSA Info'!$C33,('SSA Info'!$C33-(Projections!K128+Projections!K129)))))</f>
        <v>0</v>
      </c>
      <c r="L98" s="82">
        <f>IF(OR('SSA Info'!$C33=0,'SSA Info'!$C33=""),0,IF('SSA Info'!$C33-(Projections!L128+Projections!L129)&lt;=0,0,IF('SSA Info'!$C33-(Projections!L128+Projections!L129)&gt;'SSA Info'!$C33,'SSA Info'!$C33,('SSA Info'!$C33-(Projections!L128+Projections!L129)))))</f>
        <v>0</v>
      </c>
      <c r="M98" s="82">
        <f>IF(OR('SSA Info'!$C33=0,'SSA Info'!$C33=""),0,IF('SSA Info'!$C33-(Projections!M128+Projections!M129)&lt;=0,0,IF('SSA Info'!$C33-(Projections!M128+Projections!M129)&gt;'SSA Info'!$C33,'SSA Info'!$C33,('SSA Info'!$C33-(Projections!M128+Projections!M129)))))</f>
        <v>0</v>
      </c>
      <c r="N98" s="138">
        <f>SUM(B98:M98)</f>
        <v>0</v>
      </c>
      <c r="O98" s="103"/>
      <c r="P98" s="85">
        <f>IF(OR('SSA Info'!$C33=0,'SSA Info'!$C33=""),0,IF('SSA Info'!$C33*1.025-(Projections!P128+Projections!P129)&lt;=0,0,IF('SSA Info'!$C33*1.025-(Projections!P128+Projections!P129)&gt;'SSA Info'!$C33*1.025,'SSA Info'!$C33*1.025,('SSA Info'!$C33*1.025-(Projections!P128+Projections!P129)))))</f>
        <v>0</v>
      </c>
      <c r="Q98" s="82">
        <f>IF(OR('SSA Info'!$C33=0,'SSA Info'!$C33=""),0,IF('SSA Info'!$C33*1.025-(Projections!Q128+Projections!Q129)&lt;=0,0,IF('SSA Info'!$C33*1.025-(Projections!Q128+Projections!Q129)&gt;'SSA Info'!$C33*1.025,'SSA Info'!$C33*1.025,('SSA Info'!$C33*1.025-(Projections!Q128+Projections!Q129)))))</f>
        <v>0</v>
      </c>
      <c r="R98" s="82">
        <f>IF(OR('SSA Info'!$C33=0,'SSA Info'!$C33=""),0,IF('SSA Info'!$C33*1.025-(Projections!R128+Projections!R129)&lt;=0,0,IF('SSA Info'!$C33*1.025-(Projections!R128+Projections!R129)&gt;'SSA Info'!$C33*1.025,'SSA Info'!$C33*1.025,('SSA Info'!$C33*1.025-(Projections!R128+Projections!R129)))))</f>
        <v>0</v>
      </c>
      <c r="S98" s="82">
        <f>IF(OR('SSA Info'!$C33=0,'SSA Info'!$C33=""),0,IF('SSA Info'!$C33*1.025-(Projections!S128+Projections!S129)&lt;=0,0,IF('SSA Info'!$C33*1.025-(Projections!S128+Projections!S129)&gt;'SSA Info'!$C33*1.025,'SSA Info'!$C33*1.025,('SSA Info'!$C33*1.025-(Projections!S128+Projections!S129)))))</f>
        <v>0</v>
      </c>
      <c r="T98" s="82">
        <f>IF(OR('SSA Info'!$C33=0,'SSA Info'!$C33=""),0,IF('SSA Info'!$C33*1.025-(Projections!T128+Projections!T129)&lt;=0,0,IF('SSA Info'!$C33*1.025-(Projections!T128+Projections!T129)&gt;'SSA Info'!$C33*1.025,'SSA Info'!$C33*1.025,('SSA Info'!$C33*1.025-(Projections!T128+Projections!T129)))))</f>
        <v>0</v>
      </c>
      <c r="U98" s="82">
        <f>IF(OR('SSA Info'!$C33=0,'SSA Info'!$C33=""),0,IF('SSA Info'!$C33*1.025-(Projections!U128+Projections!U129)&lt;=0,0,IF('SSA Info'!$C33*1.025-(Projections!U128+Projections!U129)&gt;'SSA Info'!$C33*1.025,'SSA Info'!$C33*1.025,('SSA Info'!$C33*1.025-(Projections!U128+Projections!U129)))))</f>
        <v>0</v>
      </c>
      <c r="V98" s="82">
        <f>IF(OR('SSA Info'!$C33=0,'SSA Info'!$C33=""),0,IF('SSA Info'!$C33*1.025-(Projections!V128+Projections!V129)&lt;=0,0,IF('SSA Info'!$C33*1.025-(Projections!V128+Projections!V129)&gt;'SSA Info'!$C33*1.025,'SSA Info'!$C33*1.025,('SSA Info'!$C33*1.025-(Projections!V128+Projections!V129)))))</f>
        <v>0</v>
      </c>
      <c r="W98" s="82">
        <f>IF(OR('SSA Info'!$C33=0,'SSA Info'!$C33=""),0,IF('SSA Info'!$C33*1.025-(Projections!W128+Projections!W129)&lt;=0,0,IF('SSA Info'!$C33*1.025-(Projections!W128+Projections!W129)&gt;'SSA Info'!$C33*1.025,'SSA Info'!$C33*1.025,('SSA Info'!$C33*1.025-(Projections!W128+Projections!W129)))))</f>
        <v>0</v>
      </c>
      <c r="X98" s="82">
        <f>IF(OR('SSA Info'!$C33=0,'SSA Info'!$C33=""),0,IF('SSA Info'!$C33*1.025-(Projections!X128+Projections!X129)&lt;=0,0,IF('SSA Info'!$C33*1.025-(Projections!X128+Projections!X129)&gt;'SSA Info'!$C33*1.025,'SSA Info'!$C33*1.025,('SSA Info'!$C33*1.025-(Projections!X128+Projections!X129)))))</f>
        <v>0</v>
      </c>
      <c r="Y98" s="82">
        <f>IF(OR('SSA Info'!$C33=0,'SSA Info'!$C33=""),0,IF('SSA Info'!$C33*1.025-(Projections!Y128+Projections!Y129)&lt;=0,0,IF('SSA Info'!$C33*1.025-(Projections!Y128+Projections!Y129)&gt;'SSA Info'!$C33*1.025,'SSA Info'!$C33*1.025,('SSA Info'!$C33*1.025-(Projections!Y128+Projections!Y129)))))</f>
        <v>0</v>
      </c>
      <c r="Z98" s="82">
        <f>IF(OR('SSA Info'!$C33=0,'SSA Info'!$C33=""),0,IF('SSA Info'!$C33*1.025-(Projections!Z128+Projections!Z129)&lt;=0,0,IF('SSA Info'!$C33*1.025-(Projections!Z128+Projections!Z129)&gt;'SSA Info'!$C33*1.025,'SSA Info'!$C33*1.025,('SSA Info'!$C33*1.025-(Projections!Z128+Projections!Z129)))))</f>
        <v>0</v>
      </c>
      <c r="AA98" s="82">
        <f>IF(OR('SSA Info'!$C33=0,'SSA Info'!$C33=""),0,IF('SSA Info'!$C33*1.025-(Projections!AA128+Projections!AA129)&lt;=0,0,IF('SSA Info'!$C33*1.025-(Projections!AA128+Projections!AA129)&gt;'SSA Info'!$C33*1.025,'SSA Info'!$C33*1.025,('SSA Info'!$C33*1.025-(Projections!AA128+Projections!AA129)))))</f>
        <v>0</v>
      </c>
      <c r="AB98" s="138">
        <f>SUM(P98:AA98)</f>
        <v>0</v>
      </c>
      <c r="AC98" s="103"/>
      <c r="AD98" s="85">
        <f>IF(OR('SSA Info'!$C33=0,'SSA Info'!$C33=""),0,IF('SSA Info'!$C33*1.05-(Projections!AD128+Projections!AD129)&lt;=0,0,IF('SSA Info'!$C33*1.05-(Projections!AD128+Projections!AD129)&gt;'SSA Info'!$C33*1.05,'SSA Info'!$C33*1.05,('SSA Info'!$C33*1.05-(Projections!AD128+Projections!AD129)))))</f>
        <v>0</v>
      </c>
      <c r="AE98" s="82">
        <f>IF(OR('SSA Info'!$C33=0,'SSA Info'!$C33=""),0,IF('SSA Info'!$C33*1.05-(Projections!AE128+Projections!AE129)&lt;=0,0,IF('SSA Info'!$C33*1.05-(Projections!AE128+Projections!AE129)&gt;'SSA Info'!$C33*1.05,'SSA Info'!$C33*1.05,('SSA Info'!$C33*1.05-(Projections!AE128+Projections!AE129)))))</f>
        <v>0</v>
      </c>
      <c r="AF98" s="82">
        <f>IF(OR('SSA Info'!$C33=0,'SSA Info'!$C33=""),0,IF('SSA Info'!$C33*1.05-(Projections!AF128+Projections!AF129)&lt;=0,0,IF('SSA Info'!$C33*1.05-(Projections!AF128+Projections!AF129)&gt;'SSA Info'!$C33*1.05,'SSA Info'!$C33*1.05,('SSA Info'!$C33*1.05-(Projections!AF128+Projections!AF129)))))</f>
        <v>0</v>
      </c>
      <c r="AG98" s="82">
        <f>IF(OR('SSA Info'!$C33=0,'SSA Info'!$C33=""),0,IF('SSA Info'!$C33*1.05-(Projections!AG128+Projections!AG129)&lt;=0,0,IF('SSA Info'!$C33*1.05-(Projections!AG128+Projections!AG129)&gt;'SSA Info'!$C33*1.05,'SSA Info'!$C33*1.05,('SSA Info'!$C33*1.05-(Projections!AG128+Projections!AG129)))))</f>
        <v>0</v>
      </c>
      <c r="AH98" s="82">
        <f>IF(OR('SSA Info'!$C33=0,'SSA Info'!$C33=""),0,IF('SSA Info'!$C33*1.05-(Projections!AH128+Projections!AH129)&lt;=0,0,IF('SSA Info'!$C33*1.05-(Projections!AH128+Projections!AH129)&gt;'SSA Info'!$C33*1.05,'SSA Info'!$C33*1.05,('SSA Info'!$C33*1.05-(Projections!AH128+Projections!AH129)))))</f>
        <v>0</v>
      </c>
      <c r="AI98" s="82">
        <f>IF(OR('SSA Info'!$C33=0,'SSA Info'!$C33=""),0,IF('SSA Info'!$C33*1.05-(Projections!AI128+Projections!AI129)&lt;=0,0,IF('SSA Info'!$C33*1.05-(Projections!AI128+Projections!AI129)&gt;'SSA Info'!$C33*1.05,'SSA Info'!$C33*1.05,('SSA Info'!$C33*1.05-(Projections!AI128+Projections!AI129)))))</f>
        <v>0</v>
      </c>
      <c r="AJ98" s="82">
        <f>IF(OR('SSA Info'!$C33=0,'SSA Info'!$C33=""),0,IF('SSA Info'!$C33*1.05-(Projections!AJ128+Projections!AJ129)&lt;=0,0,IF('SSA Info'!$C33*1.05-(Projections!AJ128+Projections!AJ129)&gt;'SSA Info'!$C33*1.05,'SSA Info'!$C33*1.05,('SSA Info'!$C33*1.05-(Projections!AJ128+Projections!AJ129)))))</f>
        <v>0</v>
      </c>
      <c r="AK98" s="82">
        <f>IF(OR('SSA Info'!$C33=0,'SSA Info'!$C33=""),0,IF('SSA Info'!$C33*1.05-(Projections!AK128+Projections!AK129)&lt;=0,0,IF('SSA Info'!$C33*1.05-(Projections!AK128+Projections!AK129)&gt;'SSA Info'!$C33*1.05,'SSA Info'!$C33*1.05,('SSA Info'!$C33*1.05-(Projections!AK128+Projections!AK129)))))</f>
        <v>0</v>
      </c>
      <c r="AL98" s="82">
        <f>IF(OR('SSA Info'!$C33=0,'SSA Info'!$C33=""),0,IF('SSA Info'!$C33*1.05-(Projections!AL128+Projections!AL129)&lt;=0,0,IF('SSA Info'!$C33*1.05-(Projections!AL128+Projections!AL129)&gt;'SSA Info'!$C33*1.05,'SSA Info'!$C33*1.05,('SSA Info'!$C33*1.05-(Projections!AL128+Projections!AL129)))))</f>
        <v>0</v>
      </c>
      <c r="AM98" s="82">
        <f>IF(OR('SSA Info'!$C33=0,'SSA Info'!$C33=""),0,IF('SSA Info'!$C33*1.05-(Projections!AM128+Projections!AM129)&lt;=0,0,IF('SSA Info'!$C33*1.05-(Projections!AM128+Projections!AM129)&gt;'SSA Info'!$C33*1.05,'SSA Info'!$C33*1.05,('SSA Info'!$C33*1.05-(Projections!AM128+Projections!AM129)))))</f>
        <v>0</v>
      </c>
      <c r="AN98" s="82">
        <f>IF(OR('SSA Info'!$C33=0,'SSA Info'!$C33=""),0,IF('SSA Info'!$C33*1.05-(Projections!AN128+Projections!AN129)&lt;=0,0,IF('SSA Info'!$C33*1.05-(Projections!AN128+Projections!AN129)&gt;'SSA Info'!$C33*1.05,'SSA Info'!$C33*1.05,('SSA Info'!$C33*1.05-(Projections!AN128+Projections!AN129)))))</f>
        <v>0</v>
      </c>
      <c r="AO98" s="82">
        <f>IF(OR('SSA Info'!$C33=0,'SSA Info'!$C33=""),0,IF('SSA Info'!$C33*1.05-(Projections!AO128+Projections!AO129)&lt;=0,0,IF('SSA Info'!$C33*1.05-(Projections!AO128+Projections!AO129)&gt;'SSA Info'!$C33*1.05,'SSA Info'!$C33*1.05,('SSA Info'!$C33*1.05-(Projections!AO128+Projections!AO129)))))</f>
        <v>0</v>
      </c>
      <c r="AP98" s="138">
        <f>SUM(AD98:AO98)</f>
        <v>0</v>
      </c>
      <c r="AQ98" s="103"/>
      <c r="AR98"/>
      <c r="AS98"/>
      <c r="AT98"/>
      <c r="AU98"/>
      <c r="AV98"/>
      <c r="AW98"/>
      <c r="AX98"/>
      <c r="AY98"/>
      <c r="AZ98"/>
      <c r="BA98"/>
      <c r="BB98"/>
      <c r="BC98"/>
      <c r="BD98"/>
      <c r="BE98" s="103"/>
      <c r="BF98"/>
      <c r="BG98"/>
      <c r="BH98"/>
      <c r="BI98"/>
      <c r="BJ98"/>
      <c r="BK98"/>
      <c r="BL98"/>
      <c r="BM98"/>
      <c r="BN98"/>
      <c r="BO98"/>
      <c r="BP98"/>
      <c r="BQ98"/>
      <c r="BR98"/>
      <c r="BS98" s="39"/>
      <c r="BT98" s="32"/>
      <c r="BU98" s="32"/>
      <c r="BV98" s="32"/>
      <c r="BW98" s="32"/>
      <c r="BX98" s="32"/>
      <c r="BY98" s="32"/>
      <c r="BZ98" s="32"/>
      <c r="CA98" s="32"/>
      <c r="CB98" s="32"/>
      <c r="CC98" s="32"/>
      <c r="CD98" s="32"/>
      <c r="CE98" s="32"/>
      <c r="CF98" s="32"/>
      <c r="CG98" s="32"/>
      <c r="CH98" s="32"/>
      <c r="CI98" s="32"/>
      <c r="CJ98" s="32"/>
      <c r="CK98" s="32"/>
      <c r="CL98" s="32"/>
      <c r="CM98" s="32"/>
      <c r="CN98" s="32"/>
      <c r="CO98" s="32"/>
      <c r="CP98" s="32"/>
      <c r="CQ98" s="32"/>
      <c r="CR98" s="32"/>
      <c r="CS98" s="32"/>
      <c r="CT98" s="32"/>
      <c r="CU98" s="32"/>
      <c r="CV98" s="32"/>
      <c r="CW98" s="32"/>
      <c r="CX98" s="32"/>
      <c r="CY98" s="32"/>
      <c r="CZ98" s="32"/>
      <c r="DA98" s="32"/>
      <c r="DB98" s="32"/>
      <c r="DC98" s="32"/>
      <c r="DD98" s="32"/>
      <c r="DE98" s="32"/>
      <c r="DF98" s="32"/>
      <c r="DG98" s="32"/>
      <c r="DH98" s="32"/>
      <c r="DI98" s="32"/>
      <c r="DJ98" s="32"/>
      <c r="DK98" s="32"/>
      <c r="DL98" s="32"/>
      <c r="DM98" s="32"/>
      <c r="DN98" s="32"/>
      <c r="DO98" s="32"/>
      <c r="DP98" s="32"/>
      <c r="DQ98" s="32"/>
      <c r="DR98" s="32"/>
      <c r="DS98" s="32"/>
      <c r="DT98" s="32"/>
      <c r="DU98" s="32"/>
      <c r="DV98" s="32"/>
      <c r="DW98" s="32"/>
      <c r="DX98" s="32"/>
      <c r="DY98" s="32"/>
      <c r="DZ98" s="32"/>
      <c r="EA98" s="32"/>
      <c r="EB98" s="32"/>
      <c r="EC98" s="32"/>
      <c r="ED98" s="32"/>
      <c r="EE98" s="32"/>
      <c r="EF98" s="32"/>
      <c r="EG98" s="32"/>
      <c r="EH98" s="32"/>
      <c r="EI98" s="32"/>
      <c r="EJ98" s="32"/>
      <c r="EK98" s="32"/>
      <c r="EL98" s="32"/>
      <c r="EM98" s="32"/>
      <c r="EN98" s="32"/>
      <c r="EO98" s="32"/>
      <c r="EP98" s="32"/>
      <c r="EQ98" s="32"/>
      <c r="ER98" s="32"/>
      <c r="ES98" s="32"/>
      <c r="ET98" s="32"/>
      <c r="EU98" s="32"/>
      <c r="EV98" s="32"/>
      <c r="EW98" s="32"/>
      <c r="EX98" s="32"/>
      <c r="EY98" s="32"/>
    </row>
    <row r="99" spans="1:155" s="24" customFormat="1" x14ac:dyDescent="0.25">
      <c r="A99" s="116" t="s">
        <v>29</v>
      </c>
      <c r="B99" s="23"/>
      <c r="C99" s="23"/>
      <c r="D99" s="23"/>
      <c r="E99" s="23"/>
      <c r="F99" s="23"/>
      <c r="G99" s="23"/>
      <c r="H99" s="23"/>
      <c r="I99" s="23"/>
      <c r="J99" s="23"/>
      <c r="K99" s="23"/>
      <c r="L99" s="23"/>
      <c r="M99" s="23"/>
      <c r="N99" s="138">
        <f>SUM(B99:M99)</f>
        <v>0</v>
      </c>
      <c r="O99" s="39"/>
      <c r="P99" s="45"/>
      <c r="Q99" s="45"/>
      <c r="R99" s="45"/>
      <c r="S99" s="45"/>
      <c r="T99" s="45"/>
      <c r="U99" s="45"/>
      <c r="V99" s="45"/>
      <c r="W99" s="45"/>
      <c r="X99" s="45"/>
      <c r="Y99" s="45"/>
      <c r="Z99" s="45"/>
      <c r="AA99" s="45"/>
      <c r="AB99" s="138">
        <f>SUM(P99:AA99)</f>
        <v>0</v>
      </c>
      <c r="AC99" s="39"/>
      <c r="AD99" s="55"/>
      <c r="AE99" s="55"/>
      <c r="AF99" s="55"/>
      <c r="AG99" s="55"/>
      <c r="AH99" s="55"/>
      <c r="AI99" s="55"/>
      <c r="AJ99" s="55"/>
      <c r="AK99" s="55"/>
      <c r="AL99" s="55"/>
      <c r="AM99" s="55"/>
      <c r="AN99" s="55"/>
      <c r="AO99" s="55"/>
      <c r="AP99" s="138">
        <f>SUM(AD99:AO99)</f>
        <v>0</v>
      </c>
      <c r="AQ99" s="39"/>
      <c r="AR99"/>
      <c r="AS99"/>
      <c r="AT99"/>
      <c r="AU99"/>
      <c r="AV99"/>
      <c r="AW99"/>
      <c r="AX99"/>
      <c r="AY99"/>
      <c r="AZ99"/>
      <c r="BA99"/>
      <c r="BB99"/>
      <c r="BC99"/>
      <c r="BD99"/>
      <c r="BE99" s="39"/>
      <c r="BF99"/>
      <c r="BG99"/>
      <c r="BH99"/>
      <c r="BI99"/>
      <c r="BJ99"/>
      <c r="BK99"/>
      <c r="BL99"/>
      <c r="BM99"/>
      <c r="BN99"/>
      <c r="BO99"/>
      <c r="BP99"/>
      <c r="BQ99"/>
      <c r="BR99"/>
      <c r="BS99" s="39"/>
      <c r="BT99" s="32"/>
      <c r="BU99" s="32"/>
      <c r="BV99" s="32"/>
      <c r="BW99" s="32"/>
      <c r="BX99" s="32"/>
      <c r="BY99" s="32"/>
      <c r="BZ99" s="32"/>
      <c r="CA99" s="32"/>
      <c r="CB99" s="32"/>
      <c r="CC99" s="32"/>
      <c r="CD99" s="32"/>
      <c r="CE99" s="32"/>
      <c r="CF99" s="32"/>
      <c r="CG99" s="32"/>
      <c r="CH99" s="32"/>
      <c r="CI99" s="32"/>
      <c r="CJ99" s="32"/>
      <c r="CK99" s="32"/>
      <c r="CL99" s="32"/>
      <c r="CM99" s="32"/>
      <c r="CN99" s="32"/>
      <c r="CO99" s="32"/>
      <c r="CP99" s="32"/>
      <c r="CQ99" s="32"/>
      <c r="CR99" s="32"/>
      <c r="CS99" s="32"/>
      <c r="CT99" s="32"/>
      <c r="CU99" s="32"/>
      <c r="CV99" s="32"/>
      <c r="CW99" s="32"/>
      <c r="CX99" s="32"/>
      <c r="CY99" s="32"/>
      <c r="CZ99" s="32"/>
      <c r="DA99" s="32"/>
      <c r="DB99" s="32"/>
      <c r="DC99" s="32"/>
      <c r="DD99" s="32"/>
      <c r="DE99" s="32"/>
      <c r="DF99" s="32"/>
      <c r="DG99" s="32"/>
      <c r="DH99" s="32"/>
      <c r="DI99" s="32"/>
      <c r="DJ99" s="32"/>
      <c r="DK99" s="32"/>
      <c r="DL99" s="32"/>
      <c r="DM99" s="32"/>
      <c r="DN99" s="32"/>
      <c r="DO99" s="32"/>
      <c r="DP99" s="32"/>
      <c r="DQ99" s="32"/>
      <c r="DR99" s="32"/>
      <c r="DS99" s="32"/>
      <c r="DT99" s="32"/>
      <c r="DU99" s="32"/>
      <c r="DV99" s="32"/>
      <c r="DW99" s="32"/>
      <c r="DX99" s="32"/>
      <c r="DY99" s="32"/>
      <c r="DZ99" s="32"/>
      <c r="EA99" s="32"/>
      <c r="EB99" s="32"/>
      <c r="EC99" s="32"/>
      <c r="ED99" s="32"/>
      <c r="EE99" s="32"/>
      <c r="EF99" s="32"/>
      <c r="EG99" s="32"/>
      <c r="EH99" s="32"/>
      <c r="EI99" s="32"/>
      <c r="EJ99" s="32"/>
      <c r="EK99" s="32"/>
      <c r="EL99" s="32"/>
      <c r="EM99" s="32"/>
      <c r="EN99" s="32"/>
      <c r="EO99" s="32"/>
      <c r="EP99" s="32"/>
      <c r="EQ99" s="32"/>
      <c r="ER99" s="32"/>
      <c r="ES99" s="32"/>
      <c r="ET99" s="32"/>
      <c r="EU99" s="32"/>
      <c r="EV99" s="32"/>
      <c r="EW99" s="32"/>
      <c r="EX99" s="32"/>
      <c r="EY99" s="32"/>
    </row>
    <row r="100" spans="1:155" s="5" customFormat="1" x14ac:dyDescent="0.25">
      <c r="A100" s="227" t="s">
        <v>49</v>
      </c>
      <c r="B100" s="87">
        <f t="shared" ref="B100:M100" si="104">B82</f>
        <v>0</v>
      </c>
      <c r="C100" s="87">
        <f t="shared" si="104"/>
        <v>0</v>
      </c>
      <c r="D100" s="87">
        <f t="shared" si="104"/>
        <v>0</v>
      </c>
      <c r="E100" s="87">
        <f t="shared" si="104"/>
        <v>0</v>
      </c>
      <c r="F100" s="87">
        <f t="shared" si="104"/>
        <v>0</v>
      </c>
      <c r="G100" s="87">
        <f t="shared" si="104"/>
        <v>0</v>
      </c>
      <c r="H100" s="87">
        <f t="shared" si="104"/>
        <v>0</v>
      </c>
      <c r="I100" s="87">
        <f t="shared" si="104"/>
        <v>0</v>
      </c>
      <c r="J100" s="87">
        <f t="shared" si="104"/>
        <v>0</v>
      </c>
      <c r="K100" s="87">
        <f t="shared" si="104"/>
        <v>0</v>
      </c>
      <c r="L100" s="87">
        <f t="shared" si="104"/>
        <v>0</v>
      </c>
      <c r="M100" s="87">
        <f t="shared" si="104"/>
        <v>0</v>
      </c>
      <c r="N100" s="140">
        <f>SUM(B100:M100)</f>
        <v>0</v>
      </c>
      <c r="O100" s="39"/>
      <c r="P100" s="87">
        <f t="shared" ref="P100:AA100" si="105">P82</f>
        <v>0</v>
      </c>
      <c r="Q100" s="87">
        <f t="shared" si="105"/>
        <v>0</v>
      </c>
      <c r="R100" s="87">
        <f t="shared" si="105"/>
        <v>0</v>
      </c>
      <c r="S100" s="87">
        <f t="shared" si="105"/>
        <v>0</v>
      </c>
      <c r="T100" s="87">
        <f t="shared" si="105"/>
        <v>0</v>
      </c>
      <c r="U100" s="87">
        <f t="shared" si="105"/>
        <v>0</v>
      </c>
      <c r="V100" s="87">
        <f t="shared" si="105"/>
        <v>0</v>
      </c>
      <c r="W100" s="87">
        <f t="shared" si="105"/>
        <v>0</v>
      </c>
      <c r="X100" s="87">
        <f t="shared" si="105"/>
        <v>0</v>
      </c>
      <c r="Y100" s="87">
        <f t="shared" si="105"/>
        <v>0</v>
      </c>
      <c r="Z100" s="87">
        <f t="shared" si="105"/>
        <v>0</v>
      </c>
      <c r="AA100" s="87">
        <f t="shared" si="105"/>
        <v>0</v>
      </c>
      <c r="AB100" s="140">
        <f>SUM(P100:AA100)</f>
        <v>0</v>
      </c>
      <c r="AC100" s="103"/>
      <c r="AD100" s="87">
        <f t="shared" ref="AD100:AO100" si="106">AD82</f>
        <v>0</v>
      </c>
      <c r="AE100" s="87">
        <f t="shared" si="106"/>
        <v>0</v>
      </c>
      <c r="AF100" s="87">
        <f t="shared" si="106"/>
        <v>0</v>
      </c>
      <c r="AG100" s="87">
        <f t="shared" si="106"/>
        <v>0</v>
      </c>
      <c r="AH100" s="87">
        <f t="shared" si="106"/>
        <v>0</v>
      </c>
      <c r="AI100" s="87">
        <f t="shared" si="106"/>
        <v>0</v>
      </c>
      <c r="AJ100" s="87">
        <f t="shared" si="106"/>
        <v>0</v>
      </c>
      <c r="AK100" s="87">
        <f t="shared" si="106"/>
        <v>0</v>
      </c>
      <c r="AL100" s="87">
        <f t="shared" si="106"/>
        <v>0</v>
      </c>
      <c r="AM100" s="87">
        <f t="shared" si="106"/>
        <v>0</v>
      </c>
      <c r="AN100" s="87">
        <f t="shared" si="106"/>
        <v>0</v>
      </c>
      <c r="AO100" s="87">
        <f t="shared" si="106"/>
        <v>0</v>
      </c>
      <c r="AP100" s="140">
        <f>SUM(AD100:AO100)</f>
        <v>0</v>
      </c>
      <c r="AQ100" s="103"/>
      <c r="AR100"/>
      <c r="AS100"/>
      <c r="AT100"/>
      <c r="AU100"/>
      <c r="AV100"/>
      <c r="AW100"/>
      <c r="AX100"/>
      <c r="AY100"/>
      <c r="AZ100"/>
      <c r="BA100"/>
      <c r="BB100"/>
      <c r="BC100"/>
      <c r="BD100"/>
      <c r="BE100" s="103"/>
      <c r="BF100"/>
      <c r="BG100"/>
      <c r="BH100"/>
      <c r="BI100"/>
      <c r="BJ100"/>
      <c r="BK100"/>
      <c r="BL100"/>
      <c r="BM100"/>
      <c r="BN100"/>
      <c r="BO100"/>
      <c r="BP100"/>
      <c r="BQ100"/>
      <c r="BR100"/>
      <c r="BS100" s="39"/>
      <c r="BT100" s="32"/>
      <c r="BU100" s="32"/>
      <c r="BV100" s="32"/>
      <c r="BW100" s="32"/>
      <c r="BX100" s="32"/>
      <c r="BY100" s="32"/>
      <c r="BZ100" s="32"/>
      <c r="CA100" s="32"/>
      <c r="CB100" s="32"/>
      <c r="CC100" s="32"/>
      <c r="CD100" s="32"/>
      <c r="CE100" s="32"/>
      <c r="CF100" s="32"/>
      <c r="CG100" s="32"/>
      <c r="CH100" s="32"/>
      <c r="CI100" s="32"/>
      <c r="CJ100" s="32"/>
      <c r="CK100" s="32"/>
      <c r="CL100" s="32"/>
      <c r="CM100" s="32"/>
      <c r="CN100" s="32"/>
      <c r="CO100" s="32"/>
      <c r="CP100" s="32"/>
      <c r="CQ100" s="32"/>
      <c r="CR100" s="32"/>
      <c r="CS100" s="32"/>
      <c r="CT100" s="32"/>
      <c r="CU100" s="32"/>
      <c r="CV100" s="32"/>
      <c r="CW100" s="32"/>
      <c r="CX100" s="32"/>
      <c r="CY100" s="32"/>
      <c r="CZ100" s="32"/>
      <c r="DA100" s="32"/>
      <c r="DB100" s="32"/>
      <c r="DC100" s="32"/>
      <c r="DD100" s="32"/>
      <c r="DE100" s="32"/>
      <c r="DF100" s="32"/>
      <c r="DG100" s="32"/>
      <c r="DH100" s="32"/>
      <c r="DI100" s="32"/>
      <c r="DJ100" s="32"/>
      <c r="DK100" s="32"/>
      <c r="DL100" s="32"/>
      <c r="DM100" s="32"/>
      <c r="DN100" s="32"/>
      <c r="DO100" s="32"/>
      <c r="DP100" s="32"/>
      <c r="DQ100" s="32"/>
      <c r="DR100" s="32"/>
      <c r="DS100" s="32"/>
      <c r="DT100" s="32"/>
      <c r="DU100" s="32"/>
      <c r="DV100" s="32"/>
      <c r="DW100" s="32"/>
      <c r="DX100" s="32"/>
      <c r="DY100" s="32"/>
      <c r="DZ100" s="32"/>
      <c r="EA100" s="32"/>
      <c r="EB100" s="32"/>
      <c r="EC100" s="32"/>
      <c r="ED100" s="32"/>
      <c r="EE100" s="32"/>
      <c r="EF100" s="32"/>
      <c r="EG100" s="32"/>
      <c r="EH100" s="32"/>
      <c r="EI100" s="32"/>
      <c r="EJ100" s="32"/>
      <c r="EK100" s="32"/>
      <c r="EL100" s="32"/>
      <c r="EM100" s="32"/>
      <c r="EN100" s="32"/>
      <c r="EO100" s="32"/>
      <c r="EP100" s="32"/>
      <c r="EQ100" s="32"/>
      <c r="ER100" s="32"/>
      <c r="ES100" s="32"/>
      <c r="ET100" s="32"/>
      <c r="EU100" s="32"/>
      <c r="EV100" s="32"/>
      <c r="EW100" s="32"/>
      <c r="EX100" s="32"/>
      <c r="EY100" s="32"/>
    </row>
    <row r="101" spans="1:155" s="5" customFormat="1" x14ac:dyDescent="0.25">
      <c r="A101" s="75" t="s">
        <v>77</v>
      </c>
      <c r="B101" s="83">
        <f t="shared" ref="B101:N101" si="107">SUM(B97:B100)</f>
        <v>0</v>
      </c>
      <c r="C101" s="83">
        <f t="shared" si="107"/>
        <v>0</v>
      </c>
      <c r="D101" s="83">
        <f t="shared" si="107"/>
        <v>0</v>
      </c>
      <c r="E101" s="83">
        <f t="shared" si="107"/>
        <v>0</v>
      </c>
      <c r="F101" s="83">
        <f t="shared" si="107"/>
        <v>0</v>
      </c>
      <c r="G101" s="83">
        <f t="shared" si="107"/>
        <v>0</v>
      </c>
      <c r="H101" s="83">
        <f t="shared" si="107"/>
        <v>0</v>
      </c>
      <c r="I101" s="83">
        <f t="shared" si="107"/>
        <v>0</v>
      </c>
      <c r="J101" s="83">
        <f t="shared" si="107"/>
        <v>0</v>
      </c>
      <c r="K101" s="83">
        <f t="shared" si="107"/>
        <v>0</v>
      </c>
      <c r="L101" s="83">
        <f t="shared" si="107"/>
        <v>0</v>
      </c>
      <c r="M101" s="83">
        <f t="shared" si="107"/>
        <v>0</v>
      </c>
      <c r="N101" s="144">
        <f t="shared" si="107"/>
        <v>0</v>
      </c>
      <c r="O101" s="40"/>
      <c r="P101" s="83">
        <f t="shared" ref="P101:AB101" si="108">SUM(P97:P100)</f>
        <v>0</v>
      </c>
      <c r="Q101" s="83">
        <f t="shared" si="108"/>
        <v>0</v>
      </c>
      <c r="R101" s="83">
        <f t="shared" si="108"/>
        <v>0</v>
      </c>
      <c r="S101" s="83">
        <f t="shared" si="108"/>
        <v>0</v>
      </c>
      <c r="T101" s="83">
        <f t="shared" si="108"/>
        <v>0</v>
      </c>
      <c r="U101" s="83">
        <f t="shared" si="108"/>
        <v>0</v>
      </c>
      <c r="V101" s="83">
        <f t="shared" si="108"/>
        <v>0</v>
      </c>
      <c r="W101" s="83">
        <f t="shared" si="108"/>
        <v>0</v>
      </c>
      <c r="X101" s="83">
        <f t="shared" si="108"/>
        <v>0</v>
      </c>
      <c r="Y101" s="83">
        <f t="shared" si="108"/>
        <v>0</v>
      </c>
      <c r="Z101" s="83">
        <f t="shared" si="108"/>
        <v>0</v>
      </c>
      <c r="AA101" s="83">
        <f t="shared" si="108"/>
        <v>0</v>
      </c>
      <c r="AB101" s="139">
        <f t="shared" si="108"/>
        <v>0</v>
      </c>
      <c r="AC101" s="91"/>
      <c r="AD101" s="83">
        <f t="shared" ref="AD101:AP101" si="109">SUM(AD97:AD100)</f>
        <v>0</v>
      </c>
      <c r="AE101" s="83">
        <f t="shared" si="109"/>
        <v>0</v>
      </c>
      <c r="AF101" s="83">
        <f t="shared" si="109"/>
        <v>0</v>
      </c>
      <c r="AG101" s="83">
        <f t="shared" si="109"/>
        <v>0</v>
      </c>
      <c r="AH101" s="83">
        <f t="shared" si="109"/>
        <v>0</v>
      </c>
      <c r="AI101" s="83">
        <f t="shared" si="109"/>
        <v>0</v>
      </c>
      <c r="AJ101" s="83">
        <f t="shared" si="109"/>
        <v>0</v>
      </c>
      <c r="AK101" s="83">
        <f t="shared" si="109"/>
        <v>0</v>
      </c>
      <c r="AL101" s="83">
        <f t="shared" si="109"/>
        <v>0</v>
      </c>
      <c r="AM101" s="83">
        <f t="shared" si="109"/>
        <v>0</v>
      </c>
      <c r="AN101" s="83">
        <f t="shared" si="109"/>
        <v>0</v>
      </c>
      <c r="AO101" s="83">
        <f t="shared" si="109"/>
        <v>0</v>
      </c>
      <c r="AP101" s="139">
        <f t="shared" si="109"/>
        <v>0</v>
      </c>
      <c r="AQ101" s="91"/>
      <c r="AR101"/>
      <c r="AS101"/>
      <c r="AT101"/>
      <c r="AU101"/>
      <c r="AV101"/>
      <c r="AW101"/>
      <c r="AX101"/>
      <c r="AY101"/>
      <c r="AZ101"/>
      <c r="BA101"/>
      <c r="BB101"/>
      <c r="BC101"/>
      <c r="BD101"/>
      <c r="BE101" s="91"/>
      <c r="BF101"/>
      <c r="BG101"/>
      <c r="BH101"/>
      <c r="BI101"/>
      <c r="BJ101"/>
      <c r="BK101"/>
      <c r="BL101"/>
      <c r="BM101"/>
      <c r="BN101"/>
      <c r="BO101"/>
      <c r="BP101"/>
      <c r="BQ101"/>
      <c r="BR101"/>
      <c r="BS101" s="40"/>
      <c r="BT101" s="32"/>
      <c r="BU101" s="32"/>
      <c r="BV101" s="32"/>
      <c r="BW101" s="32"/>
      <c r="BX101" s="32"/>
      <c r="BY101" s="32"/>
      <c r="BZ101" s="32"/>
      <c r="CA101" s="32"/>
      <c r="CB101" s="32"/>
      <c r="CC101" s="32"/>
      <c r="CD101" s="32"/>
      <c r="CE101" s="32"/>
      <c r="CF101" s="32"/>
      <c r="CG101" s="32"/>
      <c r="CH101" s="32"/>
      <c r="CI101" s="32"/>
      <c r="CJ101" s="32"/>
      <c r="CK101" s="32"/>
      <c r="CL101" s="32"/>
      <c r="CM101" s="32"/>
      <c r="CN101" s="32"/>
      <c r="CO101" s="32"/>
      <c r="CP101" s="32"/>
      <c r="CQ101" s="32"/>
      <c r="CR101" s="32"/>
      <c r="CS101" s="32"/>
      <c r="CT101" s="32"/>
      <c r="CU101" s="32"/>
      <c r="CV101" s="32"/>
      <c r="CW101" s="32"/>
      <c r="CX101" s="32"/>
      <c r="CY101" s="32"/>
      <c r="CZ101" s="32"/>
      <c r="DA101" s="32"/>
      <c r="DB101" s="32"/>
      <c r="DC101" s="32"/>
      <c r="DD101" s="32"/>
      <c r="DE101" s="32"/>
      <c r="DF101" s="32"/>
      <c r="DG101" s="32"/>
      <c r="DH101" s="32"/>
      <c r="DI101" s="32"/>
      <c r="DJ101" s="32"/>
      <c r="DK101" s="32"/>
      <c r="DL101" s="32"/>
      <c r="DM101" s="32"/>
      <c r="DN101" s="32"/>
      <c r="DO101" s="32"/>
      <c r="DP101" s="32"/>
      <c r="DQ101" s="32"/>
      <c r="DR101" s="32"/>
      <c r="DS101" s="32"/>
      <c r="DT101" s="32"/>
      <c r="DU101" s="32"/>
      <c r="DV101" s="32"/>
      <c r="DW101" s="32"/>
      <c r="DX101" s="32"/>
      <c r="DY101" s="32"/>
      <c r="DZ101" s="32"/>
      <c r="EA101" s="32"/>
      <c r="EB101" s="32"/>
      <c r="EC101" s="32"/>
      <c r="ED101" s="32"/>
      <c r="EE101" s="32"/>
      <c r="EF101" s="32"/>
      <c r="EG101" s="32"/>
      <c r="EH101" s="32"/>
      <c r="EI101" s="32"/>
      <c r="EJ101" s="32"/>
      <c r="EK101" s="32"/>
      <c r="EL101" s="32"/>
      <c r="EM101" s="32"/>
      <c r="EN101" s="32"/>
      <c r="EO101" s="32"/>
      <c r="EP101" s="32"/>
      <c r="EQ101" s="32"/>
      <c r="ER101" s="32"/>
      <c r="ES101" s="32"/>
      <c r="ET101" s="32"/>
      <c r="EU101" s="32"/>
      <c r="EV101" s="32"/>
      <c r="EW101" s="32"/>
      <c r="EX101" s="32"/>
      <c r="EY101" s="32"/>
    </row>
    <row r="102" spans="1:155" s="5" customFormat="1" ht="4.5" customHeight="1" x14ac:dyDescent="0.25">
      <c r="A102" s="114"/>
      <c r="B102" s="7"/>
      <c r="C102" s="7"/>
      <c r="D102" s="7"/>
      <c r="E102" s="7"/>
      <c r="F102" s="7"/>
      <c r="G102" s="7"/>
      <c r="H102" s="7"/>
      <c r="I102" s="7"/>
      <c r="J102" s="7"/>
      <c r="K102" s="7"/>
      <c r="L102" s="7"/>
      <c r="M102" s="7"/>
      <c r="N102" s="77"/>
      <c r="O102" s="39"/>
      <c r="P102" s="7"/>
      <c r="Q102" s="7"/>
      <c r="R102" s="7"/>
      <c r="S102" s="7"/>
      <c r="T102" s="7"/>
      <c r="U102" s="7"/>
      <c r="V102" s="7"/>
      <c r="W102" s="7"/>
      <c r="X102" s="7"/>
      <c r="Y102" s="7"/>
      <c r="Z102" s="7"/>
      <c r="AA102" s="7"/>
      <c r="AB102" s="77"/>
      <c r="AC102" s="39"/>
      <c r="AD102" s="7"/>
      <c r="AE102" s="7"/>
      <c r="AF102" s="7"/>
      <c r="AG102" s="7"/>
      <c r="AH102" s="7"/>
      <c r="AI102" s="7"/>
      <c r="AJ102" s="7"/>
      <c r="AK102" s="7"/>
      <c r="AL102" s="7"/>
      <c r="AM102" s="7"/>
      <c r="AN102" s="7"/>
      <c r="AO102" s="7"/>
      <c r="AP102" s="78"/>
      <c r="AQ102" s="39"/>
      <c r="AR102"/>
      <c r="AS102"/>
      <c r="AT102"/>
      <c r="AU102"/>
      <c r="AV102"/>
      <c r="AW102"/>
      <c r="AX102"/>
      <c r="AY102"/>
      <c r="AZ102"/>
      <c r="BA102"/>
      <c r="BB102"/>
      <c r="BC102"/>
      <c r="BD102"/>
      <c r="BE102" s="39"/>
      <c r="BF102"/>
      <c r="BG102"/>
      <c r="BH102"/>
      <c r="BI102"/>
      <c r="BJ102"/>
      <c r="BK102"/>
      <c r="BL102"/>
      <c r="BM102"/>
      <c r="BN102"/>
      <c r="BO102"/>
      <c r="BP102"/>
      <c r="BQ102"/>
      <c r="BR102"/>
      <c r="BS102" s="39"/>
      <c r="BT102" s="32"/>
      <c r="BU102" s="32"/>
      <c r="BV102" s="32"/>
      <c r="BW102" s="32"/>
      <c r="BX102" s="32"/>
      <c r="BY102" s="32"/>
      <c r="BZ102" s="32"/>
      <c r="CA102" s="32"/>
      <c r="CB102" s="32"/>
      <c r="CC102" s="32"/>
      <c r="CD102" s="32"/>
      <c r="CE102" s="32"/>
      <c r="CF102" s="32"/>
      <c r="CG102" s="32"/>
      <c r="CH102" s="32"/>
      <c r="CI102" s="32"/>
      <c r="CJ102" s="32"/>
      <c r="CK102" s="32"/>
      <c r="CL102" s="32"/>
      <c r="CM102" s="32"/>
      <c r="CN102" s="32"/>
      <c r="CO102" s="32"/>
      <c r="CP102" s="32"/>
      <c r="CQ102" s="32"/>
      <c r="CR102" s="32"/>
      <c r="CS102" s="32"/>
      <c r="CT102" s="32"/>
      <c r="CU102" s="32"/>
      <c r="CV102" s="32"/>
      <c r="CW102" s="32"/>
      <c r="CX102" s="32"/>
      <c r="CY102" s="32"/>
      <c r="CZ102" s="32"/>
      <c r="DA102" s="32"/>
      <c r="DB102" s="32"/>
      <c r="DC102" s="32"/>
      <c r="DD102" s="32"/>
      <c r="DE102" s="32"/>
      <c r="DF102" s="32"/>
      <c r="DG102" s="32"/>
      <c r="DH102" s="32"/>
      <c r="DI102" s="32"/>
      <c r="DJ102" s="32"/>
      <c r="DK102" s="32"/>
      <c r="DL102" s="32"/>
      <c r="DM102" s="32"/>
      <c r="DN102" s="32"/>
      <c r="DO102" s="32"/>
      <c r="DP102" s="32"/>
      <c r="DQ102" s="32"/>
      <c r="DR102" s="32"/>
      <c r="DS102" s="32"/>
      <c r="DT102" s="32"/>
      <c r="DU102" s="32"/>
      <c r="DV102" s="32"/>
      <c r="DW102" s="32"/>
      <c r="DX102" s="32"/>
      <c r="DY102" s="32"/>
      <c r="DZ102" s="32"/>
      <c r="EA102" s="32"/>
      <c r="EB102" s="32"/>
      <c r="EC102" s="32"/>
      <c r="ED102" s="32"/>
      <c r="EE102" s="32"/>
      <c r="EF102" s="32"/>
      <c r="EG102" s="32"/>
      <c r="EH102" s="32"/>
      <c r="EI102" s="32"/>
      <c r="EJ102" s="32"/>
      <c r="EK102" s="32"/>
      <c r="EL102" s="32"/>
      <c r="EM102" s="32"/>
      <c r="EN102" s="32"/>
      <c r="EO102" s="32"/>
      <c r="EP102" s="32"/>
      <c r="EQ102" s="32"/>
      <c r="ER102" s="32"/>
      <c r="ES102" s="32"/>
      <c r="ET102" s="32"/>
      <c r="EU102" s="32"/>
      <c r="EV102" s="32"/>
      <c r="EW102" s="32"/>
      <c r="EX102" s="32"/>
      <c r="EY102" s="32"/>
    </row>
    <row r="103" spans="1:155" s="5" customFormat="1" x14ac:dyDescent="0.25">
      <c r="A103" s="113" t="s">
        <v>78</v>
      </c>
      <c r="B103" s="7"/>
      <c r="C103" s="7"/>
      <c r="D103" s="7"/>
      <c r="E103" s="7"/>
      <c r="F103" s="7"/>
      <c r="G103" s="7"/>
      <c r="H103" s="7"/>
      <c r="I103" s="7"/>
      <c r="J103" s="7"/>
      <c r="K103" s="7"/>
      <c r="L103" s="7"/>
      <c r="M103" s="7"/>
      <c r="N103" s="148"/>
      <c r="O103" s="39"/>
      <c r="P103" s="7"/>
      <c r="Q103" s="7"/>
      <c r="R103" s="7"/>
      <c r="S103" s="7"/>
      <c r="T103" s="7"/>
      <c r="U103" s="7"/>
      <c r="V103" s="7"/>
      <c r="W103" s="7"/>
      <c r="X103" s="7"/>
      <c r="Y103" s="7"/>
      <c r="Z103" s="7"/>
      <c r="AA103" s="7"/>
      <c r="AB103" s="148"/>
      <c r="AC103" s="39"/>
      <c r="AD103" s="7"/>
      <c r="AE103" s="7"/>
      <c r="AF103" s="7"/>
      <c r="AG103" s="7"/>
      <c r="AH103" s="7"/>
      <c r="AI103" s="7"/>
      <c r="AJ103" s="7"/>
      <c r="AK103" s="7"/>
      <c r="AL103" s="7"/>
      <c r="AM103" s="7"/>
      <c r="AN103" s="7"/>
      <c r="AO103" s="7"/>
      <c r="AP103" s="80"/>
      <c r="AQ103" s="39"/>
      <c r="AR103"/>
      <c r="AS103"/>
      <c r="AT103"/>
      <c r="AU103"/>
      <c r="AV103"/>
      <c r="AW103"/>
      <c r="AX103"/>
      <c r="AY103"/>
      <c r="AZ103"/>
      <c r="BA103"/>
      <c r="BB103"/>
      <c r="BC103"/>
      <c r="BD103"/>
      <c r="BE103" s="39"/>
      <c r="BF103"/>
      <c r="BG103"/>
      <c r="BH103"/>
      <c r="BI103"/>
      <c r="BJ103"/>
      <c r="BK103"/>
      <c r="BL103"/>
      <c r="BM103"/>
      <c r="BN103"/>
      <c r="BO103"/>
      <c r="BP103"/>
      <c r="BQ103"/>
      <c r="BR103"/>
      <c r="BS103" s="39"/>
      <c r="BT103" s="32"/>
      <c r="BU103" s="32"/>
      <c r="BV103" s="32"/>
      <c r="BW103" s="32"/>
      <c r="BX103" s="32"/>
      <c r="BY103" s="32"/>
      <c r="BZ103" s="32"/>
      <c r="CA103" s="32"/>
      <c r="CB103" s="32"/>
      <c r="CC103" s="32"/>
      <c r="CD103" s="32"/>
      <c r="CE103" s="32"/>
      <c r="CF103" s="32"/>
      <c r="CG103" s="32"/>
      <c r="CH103" s="32"/>
      <c r="CI103" s="32"/>
      <c r="CJ103" s="32"/>
      <c r="CK103" s="32"/>
      <c r="CL103" s="32"/>
      <c r="CM103" s="32"/>
      <c r="CN103" s="32"/>
      <c r="CO103" s="32"/>
      <c r="CP103" s="32"/>
      <c r="CQ103" s="32"/>
      <c r="CR103" s="32"/>
      <c r="CS103" s="32"/>
      <c r="CT103" s="32"/>
      <c r="CU103" s="32"/>
      <c r="CV103" s="32"/>
      <c r="CW103" s="32"/>
      <c r="CX103" s="32"/>
      <c r="CY103" s="32"/>
      <c r="CZ103" s="32"/>
      <c r="DA103" s="32"/>
      <c r="DB103" s="32"/>
      <c r="DC103" s="32"/>
      <c r="DD103" s="32"/>
      <c r="DE103" s="32"/>
      <c r="DF103" s="32"/>
      <c r="DG103" s="32"/>
      <c r="DH103" s="32"/>
      <c r="DI103" s="32"/>
      <c r="DJ103" s="32"/>
      <c r="DK103" s="32"/>
      <c r="DL103" s="32"/>
      <c r="DM103" s="32"/>
      <c r="DN103" s="32"/>
      <c r="DO103" s="32"/>
      <c r="DP103" s="32"/>
      <c r="DQ103" s="32"/>
      <c r="DR103" s="32"/>
      <c r="DS103" s="32"/>
      <c r="DT103" s="32"/>
      <c r="DU103" s="32"/>
      <c r="DV103" s="32"/>
      <c r="DW103" s="32"/>
      <c r="DX103" s="32"/>
      <c r="DY103" s="32"/>
      <c r="DZ103" s="32"/>
      <c r="EA103" s="32"/>
      <c r="EB103" s="32"/>
      <c r="EC103" s="32"/>
      <c r="ED103" s="32"/>
      <c r="EE103" s="32"/>
      <c r="EF103" s="32"/>
      <c r="EG103" s="32"/>
      <c r="EH103" s="32"/>
      <c r="EI103" s="32"/>
      <c r="EJ103" s="32"/>
      <c r="EK103" s="32"/>
      <c r="EL103" s="32"/>
      <c r="EM103" s="32"/>
      <c r="EN103" s="32"/>
      <c r="EO103" s="32"/>
      <c r="EP103" s="32"/>
      <c r="EQ103" s="32"/>
      <c r="ER103" s="32"/>
      <c r="ES103" s="32"/>
      <c r="ET103" s="32"/>
      <c r="EU103" s="32"/>
      <c r="EV103" s="32"/>
      <c r="EW103" s="32"/>
      <c r="EX103" s="32"/>
      <c r="EY103" s="32"/>
    </row>
    <row r="104" spans="1:155" s="24" customFormat="1" x14ac:dyDescent="0.25">
      <c r="A104" s="121" t="s">
        <v>79</v>
      </c>
      <c r="B104" s="28"/>
      <c r="C104" s="28"/>
      <c r="D104" s="28"/>
      <c r="E104" s="28"/>
      <c r="F104" s="28"/>
      <c r="G104" s="28"/>
      <c r="H104" s="28"/>
      <c r="I104" s="28"/>
      <c r="J104" s="28"/>
      <c r="K104" s="28"/>
      <c r="L104" s="28"/>
      <c r="M104" s="122"/>
      <c r="N104" s="138">
        <f>SUM(B104:M104)</f>
        <v>0</v>
      </c>
      <c r="O104" s="39"/>
      <c r="P104" s="48"/>
      <c r="Q104" s="48"/>
      <c r="R104" s="48"/>
      <c r="S104" s="48"/>
      <c r="T104" s="48"/>
      <c r="U104" s="48"/>
      <c r="V104" s="48"/>
      <c r="W104" s="48"/>
      <c r="X104" s="48"/>
      <c r="Y104" s="48"/>
      <c r="Z104" s="48"/>
      <c r="AA104" s="48"/>
      <c r="AB104" s="138">
        <f>SUM(P104:AA104)</f>
        <v>0</v>
      </c>
      <c r="AC104" s="54"/>
      <c r="AD104" s="58"/>
      <c r="AE104" s="58"/>
      <c r="AF104" s="58"/>
      <c r="AG104" s="58"/>
      <c r="AH104" s="58"/>
      <c r="AI104" s="58"/>
      <c r="AJ104" s="58"/>
      <c r="AK104" s="58"/>
      <c r="AL104" s="58"/>
      <c r="AM104" s="58"/>
      <c r="AN104" s="58"/>
      <c r="AO104" s="58"/>
      <c r="AP104" s="138">
        <f>SUM(AD104:AO104)</f>
        <v>0</v>
      </c>
      <c r="AQ104" s="54"/>
      <c r="AR104"/>
      <c r="AS104"/>
      <c r="AT104"/>
      <c r="AU104"/>
      <c r="AV104"/>
      <c r="AW104"/>
      <c r="AX104"/>
      <c r="AY104"/>
      <c r="AZ104"/>
      <c r="BA104"/>
      <c r="BB104"/>
      <c r="BC104"/>
      <c r="BD104"/>
      <c r="BE104" s="54"/>
      <c r="BF104"/>
      <c r="BG104"/>
      <c r="BH104"/>
      <c r="BI104"/>
      <c r="BJ104"/>
      <c r="BK104"/>
      <c r="BL104"/>
      <c r="BM104"/>
      <c r="BN104"/>
      <c r="BO104"/>
      <c r="BP104"/>
      <c r="BQ104"/>
      <c r="BR104"/>
      <c r="BS104" s="39"/>
      <c r="BT104" s="32"/>
      <c r="BU104" s="32"/>
      <c r="BV104" s="32"/>
      <c r="BW104" s="32"/>
      <c r="BX104" s="32"/>
      <c r="BY104" s="32"/>
      <c r="BZ104" s="32"/>
      <c r="CA104" s="32"/>
      <c r="CB104" s="32"/>
      <c r="CC104" s="32"/>
      <c r="CD104" s="32"/>
      <c r="CE104" s="32"/>
      <c r="CF104" s="32"/>
      <c r="CG104" s="32"/>
      <c r="CH104" s="32"/>
      <c r="CI104" s="32"/>
      <c r="CJ104" s="32"/>
      <c r="CK104" s="32"/>
      <c r="CL104" s="32"/>
      <c r="CM104" s="32"/>
      <c r="CN104" s="32"/>
      <c r="CO104" s="32"/>
      <c r="CP104" s="32"/>
      <c r="CQ104" s="32"/>
      <c r="CR104" s="32"/>
      <c r="CS104" s="32"/>
      <c r="CT104" s="32"/>
      <c r="CU104" s="32"/>
      <c r="CV104" s="32"/>
      <c r="CW104" s="32"/>
      <c r="CX104" s="32"/>
      <c r="CY104" s="32"/>
      <c r="CZ104" s="32"/>
      <c r="DA104" s="32"/>
      <c r="DB104" s="32"/>
      <c r="DC104" s="32"/>
      <c r="DD104" s="32"/>
      <c r="DE104" s="32"/>
      <c r="DF104" s="32"/>
      <c r="DG104" s="32"/>
      <c r="DH104" s="32"/>
      <c r="DI104" s="32"/>
      <c r="DJ104" s="32"/>
      <c r="DK104" s="32"/>
      <c r="DL104" s="32"/>
      <c r="DM104" s="32"/>
      <c r="DN104" s="32"/>
      <c r="DO104" s="32"/>
      <c r="DP104" s="32"/>
      <c r="DQ104" s="32"/>
      <c r="DR104" s="32"/>
      <c r="DS104" s="32"/>
      <c r="DT104" s="32"/>
      <c r="DU104" s="32"/>
      <c r="DV104" s="32"/>
      <c r="DW104" s="32"/>
      <c r="DX104" s="32"/>
      <c r="DY104" s="32"/>
      <c r="DZ104" s="32"/>
      <c r="EA104" s="32"/>
      <c r="EB104" s="32"/>
      <c r="EC104" s="32"/>
      <c r="ED104" s="32"/>
      <c r="EE104" s="32"/>
      <c r="EF104" s="32"/>
      <c r="EG104" s="32"/>
      <c r="EH104" s="32"/>
      <c r="EI104" s="32"/>
      <c r="EJ104" s="32"/>
      <c r="EK104" s="32"/>
      <c r="EL104" s="32"/>
      <c r="EM104" s="32"/>
      <c r="EN104" s="32"/>
      <c r="EO104" s="32"/>
      <c r="EP104" s="32"/>
      <c r="EQ104" s="32"/>
      <c r="ER104" s="32"/>
      <c r="ES104" s="32"/>
      <c r="ET104" s="32"/>
      <c r="EU104" s="32"/>
      <c r="EV104" s="32"/>
      <c r="EW104" s="32"/>
      <c r="EX104" s="32"/>
      <c r="EY104" s="32"/>
    </row>
    <row r="105" spans="1:155" s="5" customFormat="1" x14ac:dyDescent="0.25">
      <c r="A105" s="114" t="s">
        <v>3</v>
      </c>
      <c r="B105" s="85">
        <f>IF(OR(B130="",B130="x"),0,IF(B97-20&lt;=0,0,B97-20))</f>
        <v>0</v>
      </c>
      <c r="C105" s="82">
        <f t="shared" ref="C105:L105" si="110">IF(OR(C130="",C130="x"),0,IF(C97-20&lt;=0,0,C97-20))</f>
        <v>0</v>
      </c>
      <c r="D105" s="82">
        <f t="shared" si="110"/>
        <v>0</v>
      </c>
      <c r="E105" s="82">
        <f t="shared" si="110"/>
        <v>0</v>
      </c>
      <c r="F105" s="82">
        <f t="shared" si="110"/>
        <v>0</v>
      </c>
      <c r="G105" s="82">
        <f t="shared" si="110"/>
        <v>0</v>
      </c>
      <c r="H105" s="82">
        <f t="shared" si="110"/>
        <v>0</v>
      </c>
      <c r="I105" s="82">
        <f t="shared" si="110"/>
        <v>0</v>
      </c>
      <c r="J105" s="82">
        <f t="shared" si="110"/>
        <v>0</v>
      </c>
      <c r="K105" s="82">
        <f t="shared" si="110"/>
        <v>0</v>
      </c>
      <c r="L105" s="82">
        <f t="shared" si="110"/>
        <v>0</v>
      </c>
      <c r="M105" s="82">
        <f>IF(OR(M130="",M130="x"),0,IF(M97-20&lt;=0,0,M97-20))</f>
        <v>0</v>
      </c>
      <c r="N105" s="138">
        <f>SUM(B105:M105)</f>
        <v>0</v>
      </c>
      <c r="O105" s="39"/>
      <c r="P105" s="85">
        <f>IF(OR(P130="",P130="x"),0,IF(P97-20&lt;=0,0,P97-20))</f>
        <v>0</v>
      </c>
      <c r="Q105" s="82">
        <f t="shared" ref="Q105:Z105" si="111">IF(OR(Q130="",Q130="x"),0,IF(Q97-20&lt;=0,0,Q97-20))</f>
        <v>0</v>
      </c>
      <c r="R105" s="82">
        <f t="shared" si="111"/>
        <v>0</v>
      </c>
      <c r="S105" s="82">
        <f t="shared" si="111"/>
        <v>0</v>
      </c>
      <c r="T105" s="82">
        <f t="shared" si="111"/>
        <v>0</v>
      </c>
      <c r="U105" s="82">
        <f t="shared" si="111"/>
        <v>0</v>
      </c>
      <c r="V105" s="82">
        <f t="shared" si="111"/>
        <v>0</v>
      </c>
      <c r="W105" s="82">
        <f t="shared" si="111"/>
        <v>0</v>
      </c>
      <c r="X105" s="82">
        <f t="shared" si="111"/>
        <v>0</v>
      </c>
      <c r="Y105" s="82">
        <f t="shared" si="111"/>
        <v>0</v>
      </c>
      <c r="Z105" s="82">
        <f t="shared" si="111"/>
        <v>0</v>
      </c>
      <c r="AA105" s="82">
        <f>IF(OR(AA130="",AA130="x"),0,IF(AA97-20&lt;=0,0,AA97-20))</f>
        <v>0</v>
      </c>
      <c r="AB105" s="138">
        <f>SUM(P105:AA105)</f>
        <v>0</v>
      </c>
      <c r="AC105" s="103"/>
      <c r="AD105" s="85">
        <f>IF(OR(AD130="",AD130="x"),0,IF(AD97-20&lt;=0,0,AD97-20))</f>
        <v>0</v>
      </c>
      <c r="AE105" s="82">
        <f t="shared" ref="AE105:AN105" si="112">IF(OR(AE130="",AE130="x"),0,IF(AE97-20&lt;=0,0,AE97-20))</f>
        <v>0</v>
      </c>
      <c r="AF105" s="82">
        <f t="shared" si="112"/>
        <v>0</v>
      </c>
      <c r="AG105" s="82">
        <f t="shared" si="112"/>
        <v>0</v>
      </c>
      <c r="AH105" s="82">
        <f t="shared" si="112"/>
        <v>0</v>
      </c>
      <c r="AI105" s="82">
        <f t="shared" si="112"/>
        <v>0</v>
      </c>
      <c r="AJ105" s="82">
        <f t="shared" si="112"/>
        <v>0</v>
      </c>
      <c r="AK105" s="82">
        <f t="shared" si="112"/>
        <v>0</v>
      </c>
      <c r="AL105" s="82">
        <f t="shared" si="112"/>
        <v>0</v>
      </c>
      <c r="AM105" s="82">
        <f t="shared" si="112"/>
        <v>0</v>
      </c>
      <c r="AN105" s="82">
        <f t="shared" si="112"/>
        <v>0</v>
      </c>
      <c r="AO105" s="82">
        <f>IF(OR(AO130="",AO130="x"),0,IF(AO97-20&lt;=0,0,AO97-20))</f>
        <v>0</v>
      </c>
      <c r="AP105" s="138">
        <f>SUM(AD105:AO105)</f>
        <v>0</v>
      </c>
      <c r="AQ105" s="103"/>
      <c r="AR105"/>
      <c r="AS105"/>
      <c r="AT105"/>
      <c r="AU105"/>
      <c r="AV105"/>
      <c r="AW105"/>
      <c r="AX105"/>
      <c r="AY105"/>
      <c r="AZ105"/>
      <c r="BA105"/>
      <c r="BB105"/>
      <c r="BC105"/>
      <c r="BD105"/>
      <c r="BE105" s="103"/>
      <c r="BF105"/>
      <c r="BG105"/>
      <c r="BH105"/>
      <c r="BI105"/>
      <c r="BJ105"/>
      <c r="BK105"/>
      <c r="BL105"/>
      <c r="BM105"/>
      <c r="BN105"/>
      <c r="BO105"/>
      <c r="BP105"/>
      <c r="BQ105"/>
      <c r="BR105"/>
      <c r="BS105" s="39"/>
      <c r="BT105" s="32"/>
      <c r="BU105" s="32"/>
      <c r="BV105" s="32"/>
      <c r="BW105" s="32"/>
      <c r="BX105" s="32"/>
      <c r="BY105" s="32"/>
      <c r="BZ105" s="32"/>
      <c r="CA105" s="32"/>
      <c r="CB105" s="32"/>
      <c r="CC105" s="32"/>
      <c r="CD105" s="32"/>
      <c r="CE105" s="32"/>
      <c r="CF105" s="32"/>
      <c r="CG105" s="32"/>
      <c r="CH105" s="32"/>
      <c r="CI105" s="32"/>
      <c r="CJ105" s="32"/>
      <c r="CK105" s="32"/>
      <c r="CL105" s="32"/>
      <c r="CM105" s="32"/>
      <c r="CN105" s="32"/>
      <c r="CO105" s="32"/>
      <c r="CP105" s="32"/>
      <c r="CQ105" s="32"/>
      <c r="CR105" s="32"/>
      <c r="CS105" s="32"/>
      <c r="CT105" s="32"/>
      <c r="CU105" s="32"/>
      <c r="CV105" s="32"/>
      <c r="CW105" s="32"/>
      <c r="CX105" s="32"/>
      <c r="CY105" s="32"/>
      <c r="CZ105" s="32"/>
      <c r="DA105" s="32"/>
      <c r="DB105" s="32"/>
      <c r="DC105" s="32"/>
      <c r="DD105" s="32"/>
      <c r="DE105" s="32"/>
      <c r="DF105" s="32"/>
      <c r="DG105" s="32"/>
      <c r="DH105" s="32"/>
      <c r="DI105" s="32"/>
      <c r="DJ105" s="32"/>
      <c r="DK105" s="32"/>
      <c r="DL105" s="32"/>
      <c r="DM105" s="32"/>
      <c r="DN105" s="32"/>
      <c r="DO105" s="32"/>
      <c r="DP105" s="32"/>
      <c r="DQ105" s="32"/>
      <c r="DR105" s="32"/>
      <c r="DS105" s="32"/>
      <c r="DT105" s="32"/>
      <c r="DU105" s="32"/>
      <c r="DV105" s="32"/>
      <c r="DW105" s="32"/>
      <c r="DX105" s="32"/>
      <c r="DY105" s="32"/>
      <c r="DZ105" s="32"/>
      <c r="EA105" s="32"/>
      <c r="EB105" s="32"/>
      <c r="EC105" s="32"/>
      <c r="ED105" s="32"/>
      <c r="EE105" s="32"/>
      <c r="EF105" s="32"/>
      <c r="EG105" s="32"/>
      <c r="EH105" s="32"/>
      <c r="EI105" s="32"/>
      <c r="EJ105" s="32"/>
      <c r="EK105" s="32"/>
      <c r="EL105" s="32"/>
      <c r="EM105" s="32"/>
      <c r="EN105" s="32"/>
      <c r="EO105" s="32"/>
      <c r="EP105" s="32"/>
      <c r="EQ105" s="32"/>
      <c r="ER105" s="32"/>
      <c r="ES105" s="32"/>
      <c r="ET105" s="32"/>
      <c r="EU105" s="32"/>
      <c r="EV105" s="32"/>
      <c r="EW105" s="32"/>
      <c r="EX105" s="32"/>
      <c r="EY105" s="32"/>
    </row>
    <row r="106" spans="1:155" s="5" customFormat="1" ht="12.75" customHeight="1" x14ac:dyDescent="0.25">
      <c r="A106" s="114" t="s">
        <v>5</v>
      </c>
      <c r="B106" s="85">
        <f>IF(OR(B130="",B130="x"),0,IF(AND(B97&lt;=20,B100&gt;=85),(((B100*0.9235)-85)/2),IF(AND(B97&gt;20,B100&gt;65),(((B100*0.9235)-65)/2),0)))</f>
        <v>0</v>
      </c>
      <c r="C106" s="82">
        <f t="shared" ref="C106:M106" si="113">IF(OR(C130="",C130="x"),0,IF(AND(C97&lt;=20,C100&gt;=85),(((C100*0.9235)-85)/2),IF(AND(C97&gt;20,C100&gt;65),(((C100*0.9235)-65)/2),0)))</f>
        <v>0</v>
      </c>
      <c r="D106" s="82">
        <f t="shared" si="113"/>
        <v>0</v>
      </c>
      <c r="E106" s="82">
        <f t="shared" si="113"/>
        <v>0</v>
      </c>
      <c r="F106" s="82">
        <f t="shared" si="113"/>
        <v>0</v>
      </c>
      <c r="G106" s="82">
        <f t="shared" si="113"/>
        <v>0</v>
      </c>
      <c r="H106" s="82">
        <f t="shared" si="113"/>
        <v>0</v>
      </c>
      <c r="I106" s="82">
        <f t="shared" si="113"/>
        <v>0</v>
      </c>
      <c r="J106" s="82">
        <f t="shared" si="113"/>
        <v>0</v>
      </c>
      <c r="K106" s="82">
        <f t="shared" si="113"/>
        <v>0</v>
      </c>
      <c r="L106" s="82">
        <f t="shared" si="113"/>
        <v>0</v>
      </c>
      <c r="M106" s="82">
        <f t="shared" si="113"/>
        <v>0</v>
      </c>
      <c r="N106" s="138">
        <f>SUM(B106:M106)</f>
        <v>0</v>
      </c>
      <c r="O106" s="39"/>
      <c r="P106" s="85">
        <f t="shared" ref="P106:U106" si="114">IF(OR(P130="",P130="x"),0,IF(AND(P97&lt;=20,P100&gt;=85),(((P100*0.9235)-85)/2),IF(AND(P97&gt;20,P100&gt;65),(((P100*0.9235)-65)/2),0)))</f>
        <v>0</v>
      </c>
      <c r="Q106" s="85">
        <f t="shared" si="114"/>
        <v>0</v>
      </c>
      <c r="R106" s="85">
        <f t="shared" si="114"/>
        <v>0</v>
      </c>
      <c r="S106" s="85">
        <f t="shared" si="114"/>
        <v>0</v>
      </c>
      <c r="T106" s="85">
        <f t="shared" si="114"/>
        <v>0</v>
      </c>
      <c r="U106" s="85">
        <f t="shared" si="114"/>
        <v>0</v>
      </c>
      <c r="V106" s="85">
        <f t="shared" ref="V106:AA106" si="115">IF(OR(V130="",V130="x"),0,IF(AND(V97&lt;=20,V100&gt;=85),(((V100*0.9235)-85)/2),IF(AND(V97&gt;20,V100&gt;65),(((V100*0.9235)-65)/2),0)))</f>
        <v>0</v>
      </c>
      <c r="W106" s="85">
        <f t="shared" si="115"/>
        <v>0</v>
      </c>
      <c r="X106" s="85">
        <f t="shared" si="115"/>
        <v>0</v>
      </c>
      <c r="Y106" s="85">
        <f t="shared" si="115"/>
        <v>0</v>
      </c>
      <c r="Z106" s="85">
        <f t="shared" si="115"/>
        <v>0</v>
      </c>
      <c r="AA106" s="85">
        <f t="shared" si="115"/>
        <v>0</v>
      </c>
      <c r="AB106" s="138">
        <f>SUM(P106:AA106)</f>
        <v>0</v>
      </c>
      <c r="AC106" s="103"/>
      <c r="AD106" s="85">
        <f>IF(OR(AD130="",AD130="x"),0,IF(AND(AD97&lt;=20,AD100&gt;=85),(((AD100*0.9235)-85)/2),IF(AND(AD97&gt;20,AD100&gt;65),(((AD100*0.9235)-65)/2),0)))</f>
        <v>0</v>
      </c>
      <c r="AE106" s="82">
        <f t="shared" ref="AE106:AO106" si="116">IF(OR(AE130="",AE130="x"),0,IF(AND(AE97&lt;=20,AE100&gt;=85),(((AE100*0.9235)-85)/2),IF(AND(AE97&gt;20,AE100&gt;65),(((AE100*0.9235)-65)/2),0)))</f>
        <v>0</v>
      </c>
      <c r="AF106" s="82">
        <f t="shared" si="116"/>
        <v>0</v>
      </c>
      <c r="AG106" s="82">
        <f t="shared" si="116"/>
        <v>0</v>
      </c>
      <c r="AH106" s="82">
        <f t="shared" si="116"/>
        <v>0</v>
      </c>
      <c r="AI106" s="82">
        <f t="shared" si="116"/>
        <v>0</v>
      </c>
      <c r="AJ106" s="82">
        <f t="shared" si="116"/>
        <v>0</v>
      </c>
      <c r="AK106" s="82">
        <f t="shared" si="116"/>
        <v>0</v>
      </c>
      <c r="AL106" s="82">
        <f t="shared" si="116"/>
        <v>0</v>
      </c>
      <c r="AM106" s="82">
        <f t="shared" si="116"/>
        <v>0</v>
      </c>
      <c r="AN106" s="82">
        <f t="shared" si="116"/>
        <v>0</v>
      </c>
      <c r="AO106" s="82">
        <f t="shared" si="116"/>
        <v>0</v>
      </c>
      <c r="AP106" s="138">
        <f>SUM(AD106:AO106)</f>
        <v>0</v>
      </c>
      <c r="AQ106" s="103"/>
      <c r="AR106"/>
      <c r="AS106"/>
      <c r="AT106"/>
      <c r="AU106"/>
      <c r="AV106"/>
      <c r="AW106"/>
      <c r="AX106"/>
      <c r="AY106"/>
      <c r="AZ106"/>
      <c r="BA106"/>
      <c r="BB106"/>
      <c r="BC106"/>
      <c r="BD106"/>
      <c r="BE106" s="103"/>
      <c r="BF106"/>
      <c r="BG106"/>
      <c r="BH106"/>
      <c r="BI106"/>
      <c r="BJ106"/>
      <c r="BK106"/>
      <c r="BL106"/>
      <c r="BM106"/>
      <c r="BN106"/>
      <c r="BO106"/>
      <c r="BP106"/>
      <c r="BQ106"/>
      <c r="BR106"/>
      <c r="BS106" s="39"/>
      <c r="BT106" s="32"/>
      <c r="BU106" s="32"/>
      <c r="BV106" s="32"/>
      <c r="BW106" s="32"/>
      <c r="BX106" s="32"/>
      <c r="BY106" s="32"/>
      <c r="BZ106" s="32"/>
      <c r="CA106" s="32"/>
      <c r="CB106" s="32"/>
      <c r="CC106" s="32"/>
      <c r="CD106" s="32"/>
      <c r="CE106" s="32"/>
      <c r="CF106" s="32"/>
      <c r="CG106" s="32"/>
      <c r="CH106" s="32"/>
      <c r="CI106" s="32"/>
      <c r="CJ106" s="32"/>
      <c r="CK106" s="32"/>
      <c r="CL106" s="32"/>
      <c r="CM106" s="32"/>
      <c r="CN106" s="32"/>
      <c r="CO106" s="32"/>
      <c r="CP106" s="32"/>
      <c r="CQ106" s="32"/>
      <c r="CR106" s="32"/>
      <c r="CS106" s="32"/>
      <c r="CT106" s="32"/>
      <c r="CU106" s="32"/>
      <c r="CV106" s="32"/>
      <c r="CW106" s="32"/>
      <c r="CX106" s="32"/>
      <c r="CY106" s="32"/>
      <c r="CZ106" s="32"/>
      <c r="DA106" s="32"/>
      <c r="DB106" s="32"/>
      <c r="DC106" s="32"/>
      <c r="DD106" s="32"/>
      <c r="DE106" s="32"/>
      <c r="DF106" s="32"/>
      <c r="DG106" s="32"/>
      <c r="DH106" s="32"/>
      <c r="DI106" s="32"/>
      <c r="DJ106" s="32"/>
      <c r="DK106" s="32"/>
      <c r="DL106" s="32"/>
      <c r="DM106" s="32"/>
      <c r="DN106" s="32"/>
      <c r="DO106" s="32"/>
      <c r="DP106" s="32"/>
      <c r="DQ106" s="32"/>
      <c r="DR106" s="32"/>
      <c r="DS106" s="32"/>
      <c r="DT106" s="32"/>
      <c r="DU106" s="32"/>
      <c r="DV106" s="32"/>
      <c r="DW106" s="32"/>
      <c r="DX106" s="32"/>
      <c r="DY106" s="32"/>
      <c r="DZ106" s="32"/>
      <c r="EA106" s="32"/>
      <c r="EB106" s="32"/>
      <c r="EC106" s="32"/>
      <c r="ED106" s="32"/>
      <c r="EE106" s="32"/>
      <c r="EF106" s="32"/>
      <c r="EG106" s="32"/>
      <c r="EH106" s="32"/>
      <c r="EI106" s="32"/>
      <c r="EJ106" s="32"/>
      <c r="EK106" s="32"/>
      <c r="EL106" s="32"/>
      <c r="EM106" s="32"/>
      <c r="EN106" s="32"/>
      <c r="EO106" s="32"/>
      <c r="EP106" s="32"/>
      <c r="EQ106" s="32"/>
      <c r="ER106" s="32"/>
      <c r="ES106" s="32"/>
      <c r="ET106" s="32"/>
      <c r="EU106" s="32"/>
      <c r="EV106" s="32"/>
      <c r="EW106" s="32"/>
      <c r="EX106" s="32"/>
      <c r="EY106" s="32"/>
    </row>
    <row r="107" spans="1:155" s="5" customFormat="1" ht="12.75" customHeight="1" x14ac:dyDescent="0.25">
      <c r="A107" s="114" t="s">
        <v>98</v>
      </c>
      <c r="B107" s="159">
        <f t="shared" ref="B107:M107" si="117">B53</f>
        <v>0</v>
      </c>
      <c r="C107" s="110">
        <f t="shared" si="117"/>
        <v>0</v>
      </c>
      <c r="D107" s="110">
        <f t="shared" si="117"/>
        <v>0</v>
      </c>
      <c r="E107" s="110">
        <f t="shared" si="117"/>
        <v>0</v>
      </c>
      <c r="F107" s="110">
        <f t="shared" si="117"/>
        <v>0</v>
      </c>
      <c r="G107" s="110">
        <f t="shared" si="117"/>
        <v>0</v>
      </c>
      <c r="H107" s="110">
        <f t="shared" si="117"/>
        <v>0</v>
      </c>
      <c r="I107" s="110">
        <f t="shared" si="117"/>
        <v>0</v>
      </c>
      <c r="J107" s="110">
        <f t="shared" si="117"/>
        <v>0</v>
      </c>
      <c r="K107" s="110">
        <f t="shared" si="117"/>
        <v>0</v>
      </c>
      <c r="L107" s="110">
        <f t="shared" si="117"/>
        <v>0</v>
      </c>
      <c r="M107" s="110">
        <f t="shared" si="117"/>
        <v>0</v>
      </c>
      <c r="N107" s="145">
        <f>SUM(B107:M107)</f>
        <v>0</v>
      </c>
      <c r="O107" s="39"/>
      <c r="P107" s="159">
        <f t="shared" ref="P107:AA107" si="118">P53</f>
        <v>0</v>
      </c>
      <c r="Q107" s="110">
        <f t="shared" si="118"/>
        <v>0</v>
      </c>
      <c r="R107" s="110">
        <f t="shared" si="118"/>
        <v>0</v>
      </c>
      <c r="S107" s="110">
        <f t="shared" si="118"/>
        <v>0</v>
      </c>
      <c r="T107" s="110">
        <f t="shared" si="118"/>
        <v>0</v>
      </c>
      <c r="U107" s="110">
        <f t="shared" si="118"/>
        <v>0</v>
      </c>
      <c r="V107" s="110">
        <f t="shared" si="118"/>
        <v>0</v>
      </c>
      <c r="W107" s="110">
        <f t="shared" si="118"/>
        <v>0</v>
      </c>
      <c r="X107" s="110">
        <f t="shared" si="118"/>
        <v>0</v>
      </c>
      <c r="Y107" s="110">
        <f t="shared" si="118"/>
        <v>0</v>
      </c>
      <c r="Z107" s="110">
        <f t="shared" si="118"/>
        <v>0</v>
      </c>
      <c r="AA107" s="110">
        <f t="shared" si="118"/>
        <v>0</v>
      </c>
      <c r="AB107" s="138">
        <f>SUM(P107:AA107)</f>
        <v>0</v>
      </c>
      <c r="AC107" s="103"/>
      <c r="AD107" s="159">
        <f t="shared" ref="AD107:AO107" si="119">AD53</f>
        <v>0</v>
      </c>
      <c r="AE107" s="110">
        <f t="shared" si="119"/>
        <v>0</v>
      </c>
      <c r="AF107" s="110">
        <f t="shared" si="119"/>
        <v>0</v>
      </c>
      <c r="AG107" s="110">
        <f t="shared" si="119"/>
        <v>0</v>
      </c>
      <c r="AH107" s="110">
        <f t="shared" si="119"/>
        <v>0</v>
      </c>
      <c r="AI107" s="110">
        <f t="shared" si="119"/>
        <v>0</v>
      </c>
      <c r="AJ107" s="110">
        <f t="shared" si="119"/>
        <v>0</v>
      </c>
      <c r="AK107" s="110">
        <f t="shared" si="119"/>
        <v>0</v>
      </c>
      <c r="AL107" s="110">
        <f t="shared" si="119"/>
        <v>0</v>
      </c>
      <c r="AM107" s="110">
        <f t="shared" si="119"/>
        <v>0</v>
      </c>
      <c r="AN107" s="110">
        <f t="shared" si="119"/>
        <v>0</v>
      </c>
      <c r="AO107" s="110">
        <f t="shared" si="119"/>
        <v>0</v>
      </c>
      <c r="AP107" s="138">
        <f>SUM(AD107:AO107)</f>
        <v>0</v>
      </c>
      <c r="AQ107" s="103"/>
      <c r="AR107"/>
      <c r="AS107"/>
      <c r="AT107"/>
      <c r="AU107"/>
      <c r="AV107"/>
      <c r="AW107"/>
      <c r="AX107"/>
      <c r="AY107"/>
      <c r="AZ107"/>
      <c r="BA107"/>
      <c r="BB107"/>
      <c r="BC107"/>
      <c r="BD107"/>
      <c r="BE107" s="103"/>
      <c r="BF107"/>
      <c r="BG107"/>
      <c r="BH107"/>
      <c r="BI107"/>
      <c r="BJ107"/>
      <c r="BK107"/>
      <c r="BL107"/>
      <c r="BM107"/>
      <c r="BN107"/>
      <c r="BO107"/>
      <c r="BP107"/>
      <c r="BQ107"/>
      <c r="BR107"/>
      <c r="BS107" s="39"/>
      <c r="BT107" s="32"/>
      <c r="BU107" s="32"/>
      <c r="BV107" s="32"/>
      <c r="BW107" s="32"/>
      <c r="BX107" s="32"/>
      <c r="BY107" s="32"/>
      <c r="BZ107" s="32"/>
      <c r="CA107" s="32"/>
      <c r="CB107" s="32"/>
      <c r="CC107" s="32"/>
      <c r="CD107" s="32"/>
      <c r="CE107" s="32"/>
      <c r="CF107" s="32"/>
      <c r="CG107" s="32"/>
      <c r="CH107" s="32"/>
      <c r="CI107" s="32"/>
      <c r="CJ107" s="32"/>
      <c r="CK107" s="32"/>
      <c r="CL107" s="32"/>
      <c r="CM107" s="32"/>
      <c r="CN107" s="32"/>
      <c r="CO107" s="32"/>
      <c r="CP107" s="32"/>
      <c r="CQ107" s="32"/>
      <c r="CR107" s="32"/>
      <c r="CS107" s="32"/>
      <c r="CT107" s="32"/>
      <c r="CU107" s="32"/>
      <c r="CV107" s="32"/>
      <c r="CW107" s="32"/>
      <c r="CX107" s="32"/>
      <c r="CY107" s="32"/>
      <c r="CZ107" s="32"/>
      <c r="DA107" s="32"/>
      <c r="DB107" s="32"/>
      <c r="DC107" s="32"/>
      <c r="DD107" s="32"/>
      <c r="DE107" s="32"/>
      <c r="DF107" s="32"/>
      <c r="DG107" s="32"/>
      <c r="DH107" s="32"/>
      <c r="DI107" s="32"/>
      <c r="DJ107" s="32"/>
      <c r="DK107" s="32"/>
      <c r="DL107" s="32"/>
      <c r="DM107" s="32"/>
      <c r="DN107" s="32"/>
      <c r="DO107" s="32"/>
      <c r="DP107" s="32"/>
      <c r="DQ107" s="32"/>
      <c r="DR107" s="32"/>
      <c r="DS107" s="32"/>
      <c r="DT107" s="32"/>
      <c r="DU107" s="32"/>
      <c r="DV107" s="32"/>
      <c r="DW107" s="32"/>
      <c r="DX107" s="32"/>
      <c r="DY107" s="32"/>
      <c r="DZ107" s="32"/>
      <c r="EA107" s="32"/>
      <c r="EB107" s="32"/>
      <c r="EC107" s="32"/>
      <c r="ED107" s="32"/>
      <c r="EE107" s="32"/>
      <c r="EF107" s="32"/>
      <c r="EG107" s="32"/>
      <c r="EH107" s="32"/>
      <c r="EI107" s="32"/>
      <c r="EJ107" s="32"/>
      <c r="EK107" s="32"/>
      <c r="EL107" s="32"/>
      <c r="EM107" s="32"/>
      <c r="EN107" s="32"/>
      <c r="EO107" s="32"/>
      <c r="EP107" s="32"/>
      <c r="EQ107" s="32"/>
      <c r="ER107" s="32"/>
      <c r="ES107" s="32"/>
      <c r="ET107" s="32"/>
      <c r="EU107" s="32"/>
      <c r="EV107" s="32"/>
      <c r="EW107" s="32"/>
      <c r="EX107" s="32"/>
      <c r="EY107" s="32"/>
    </row>
    <row r="108" spans="1:155" s="24" customFormat="1" x14ac:dyDescent="0.25">
      <c r="A108" s="121" t="s">
        <v>89</v>
      </c>
      <c r="B108" s="26">
        <f t="shared" ref="B108:M108" si="120">B82*0.1</f>
        <v>0</v>
      </c>
      <c r="C108" s="26">
        <f t="shared" si="120"/>
        <v>0</v>
      </c>
      <c r="D108" s="26">
        <f t="shared" si="120"/>
        <v>0</v>
      </c>
      <c r="E108" s="26">
        <f t="shared" si="120"/>
        <v>0</v>
      </c>
      <c r="F108" s="26">
        <f t="shared" si="120"/>
        <v>0</v>
      </c>
      <c r="G108" s="26">
        <f t="shared" si="120"/>
        <v>0</v>
      </c>
      <c r="H108" s="26">
        <f t="shared" si="120"/>
        <v>0</v>
      </c>
      <c r="I108" s="26">
        <f t="shared" si="120"/>
        <v>0</v>
      </c>
      <c r="J108" s="26">
        <f t="shared" si="120"/>
        <v>0</v>
      </c>
      <c r="K108" s="26">
        <f t="shared" si="120"/>
        <v>0</v>
      </c>
      <c r="L108" s="26">
        <f t="shared" si="120"/>
        <v>0</v>
      </c>
      <c r="M108" s="26">
        <f t="shared" si="120"/>
        <v>0</v>
      </c>
      <c r="N108" s="140">
        <f>SUM(B108:M108)</f>
        <v>0</v>
      </c>
      <c r="O108" s="39"/>
      <c r="P108" s="47">
        <f t="shared" ref="P108:AA108" si="121">P82*0.1</f>
        <v>0</v>
      </c>
      <c r="Q108" s="47">
        <f t="shared" si="121"/>
        <v>0</v>
      </c>
      <c r="R108" s="47">
        <f t="shared" si="121"/>
        <v>0</v>
      </c>
      <c r="S108" s="47">
        <f t="shared" si="121"/>
        <v>0</v>
      </c>
      <c r="T108" s="47">
        <f t="shared" si="121"/>
        <v>0</v>
      </c>
      <c r="U108" s="47">
        <f t="shared" si="121"/>
        <v>0</v>
      </c>
      <c r="V108" s="47">
        <f t="shared" si="121"/>
        <v>0</v>
      </c>
      <c r="W108" s="47">
        <f t="shared" si="121"/>
        <v>0</v>
      </c>
      <c r="X108" s="47">
        <f t="shared" si="121"/>
        <v>0</v>
      </c>
      <c r="Y108" s="47">
        <f t="shared" si="121"/>
        <v>0</v>
      </c>
      <c r="Z108" s="47">
        <f t="shared" si="121"/>
        <v>0</v>
      </c>
      <c r="AA108" s="47">
        <f t="shared" si="121"/>
        <v>0</v>
      </c>
      <c r="AB108" s="140">
        <f>SUM(P108:AA108)</f>
        <v>0</v>
      </c>
      <c r="AC108" s="39"/>
      <c r="AD108" s="57">
        <f t="shared" ref="AD108:AO108" si="122">AD82*0.1</f>
        <v>0</v>
      </c>
      <c r="AE108" s="57">
        <f t="shared" si="122"/>
        <v>0</v>
      </c>
      <c r="AF108" s="57">
        <f t="shared" si="122"/>
        <v>0</v>
      </c>
      <c r="AG108" s="57">
        <f t="shared" si="122"/>
        <v>0</v>
      </c>
      <c r="AH108" s="57">
        <f t="shared" si="122"/>
        <v>0</v>
      </c>
      <c r="AI108" s="57">
        <f t="shared" si="122"/>
        <v>0</v>
      </c>
      <c r="AJ108" s="57">
        <f t="shared" si="122"/>
        <v>0</v>
      </c>
      <c r="AK108" s="57">
        <f t="shared" si="122"/>
        <v>0</v>
      </c>
      <c r="AL108" s="57">
        <f t="shared" si="122"/>
        <v>0</v>
      </c>
      <c r="AM108" s="57">
        <f t="shared" si="122"/>
        <v>0</v>
      </c>
      <c r="AN108" s="57">
        <f t="shared" si="122"/>
        <v>0</v>
      </c>
      <c r="AO108" s="57">
        <f t="shared" si="122"/>
        <v>0</v>
      </c>
      <c r="AP108" s="140">
        <f>SUM(AD108:AO108)</f>
        <v>0</v>
      </c>
      <c r="AQ108" s="39"/>
      <c r="AR108"/>
      <c r="AS108"/>
      <c r="AT108"/>
      <c r="AU108"/>
      <c r="AV108"/>
      <c r="AW108"/>
      <c r="AX108"/>
      <c r="AY108"/>
      <c r="AZ108"/>
      <c r="BA108"/>
      <c r="BB108"/>
      <c r="BC108"/>
      <c r="BD108"/>
      <c r="BE108" s="39"/>
      <c r="BF108"/>
      <c r="BG108"/>
      <c r="BH108"/>
      <c r="BI108"/>
      <c r="BJ108"/>
      <c r="BK108"/>
      <c r="BL108"/>
      <c r="BM108"/>
      <c r="BN108"/>
      <c r="BO108"/>
      <c r="BP108"/>
      <c r="BQ108"/>
      <c r="BR108"/>
      <c r="BS108" s="39"/>
      <c r="BT108" s="32"/>
      <c r="BU108" s="32"/>
      <c r="BV108" s="32"/>
      <c r="BW108" s="32"/>
      <c r="BX108" s="32"/>
      <c r="BY108" s="32"/>
      <c r="BZ108" s="32"/>
      <c r="CA108" s="32"/>
      <c r="CB108" s="32"/>
      <c r="CC108" s="32"/>
      <c r="CD108" s="32"/>
      <c r="CE108" s="32"/>
      <c r="CF108" s="32"/>
      <c r="CG108" s="32"/>
      <c r="CH108" s="32"/>
      <c r="CI108" s="32"/>
      <c r="CJ108" s="32"/>
      <c r="CK108" s="32"/>
      <c r="CL108" s="32"/>
      <c r="CM108" s="32"/>
      <c r="CN108" s="32"/>
      <c r="CO108" s="32"/>
      <c r="CP108" s="32"/>
      <c r="CQ108" s="32"/>
      <c r="CR108" s="32"/>
      <c r="CS108" s="32"/>
      <c r="CT108" s="32"/>
      <c r="CU108" s="32"/>
      <c r="CV108" s="32"/>
      <c r="CW108" s="32"/>
      <c r="CX108" s="32"/>
      <c r="CY108" s="32"/>
      <c r="CZ108" s="32"/>
      <c r="DA108" s="32"/>
      <c r="DB108" s="32"/>
      <c r="DC108" s="32"/>
      <c r="DD108" s="32"/>
      <c r="DE108" s="32"/>
      <c r="DF108" s="32"/>
      <c r="DG108" s="32"/>
      <c r="DH108" s="32"/>
      <c r="DI108" s="32"/>
      <c r="DJ108" s="32"/>
      <c r="DK108" s="32"/>
      <c r="DL108" s="32"/>
      <c r="DM108" s="32"/>
      <c r="DN108" s="32"/>
      <c r="DO108" s="32"/>
      <c r="DP108" s="32"/>
      <c r="DQ108" s="32"/>
      <c r="DR108" s="32"/>
      <c r="DS108" s="32"/>
      <c r="DT108" s="32"/>
      <c r="DU108" s="32"/>
      <c r="DV108" s="32"/>
      <c r="DW108" s="32"/>
      <c r="DX108" s="32"/>
      <c r="DY108" s="32"/>
      <c r="DZ108" s="32"/>
      <c r="EA108" s="32"/>
      <c r="EB108" s="32"/>
      <c r="EC108" s="32"/>
      <c r="ED108" s="32"/>
      <c r="EE108" s="32"/>
      <c r="EF108" s="32"/>
      <c r="EG108" s="32"/>
      <c r="EH108" s="32"/>
      <c r="EI108" s="32"/>
      <c r="EJ108" s="32"/>
      <c r="EK108" s="32"/>
      <c r="EL108" s="32"/>
      <c r="EM108" s="32"/>
      <c r="EN108" s="32"/>
      <c r="EO108" s="32"/>
      <c r="EP108" s="32"/>
      <c r="EQ108" s="32"/>
      <c r="ER108" s="32"/>
      <c r="ES108" s="32"/>
      <c r="ET108" s="32"/>
      <c r="EU108" s="32"/>
      <c r="EV108" s="32"/>
      <c r="EW108" s="32"/>
      <c r="EX108" s="32"/>
      <c r="EY108" s="32"/>
    </row>
    <row r="109" spans="1:155" s="5" customFormat="1" x14ac:dyDescent="0.25">
      <c r="A109" s="216" t="s">
        <v>35</v>
      </c>
      <c r="B109" s="125">
        <f t="shared" ref="B109:N109" si="123">SUM(B104:B108)</f>
        <v>0</v>
      </c>
      <c r="C109" s="125">
        <f t="shared" si="123"/>
        <v>0</v>
      </c>
      <c r="D109" s="125">
        <f t="shared" si="123"/>
        <v>0</v>
      </c>
      <c r="E109" s="125">
        <f t="shared" si="123"/>
        <v>0</v>
      </c>
      <c r="F109" s="125">
        <f t="shared" si="123"/>
        <v>0</v>
      </c>
      <c r="G109" s="125">
        <f t="shared" si="123"/>
        <v>0</v>
      </c>
      <c r="H109" s="125">
        <f t="shared" si="123"/>
        <v>0</v>
      </c>
      <c r="I109" s="125">
        <f t="shared" si="123"/>
        <v>0</v>
      </c>
      <c r="J109" s="125">
        <f t="shared" si="123"/>
        <v>0</v>
      </c>
      <c r="K109" s="125">
        <f t="shared" si="123"/>
        <v>0</v>
      </c>
      <c r="L109" s="125">
        <f t="shared" si="123"/>
        <v>0</v>
      </c>
      <c r="M109" s="125">
        <f t="shared" si="123"/>
        <v>0</v>
      </c>
      <c r="N109" s="146">
        <f t="shared" si="123"/>
        <v>0</v>
      </c>
      <c r="O109" s="40"/>
      <c r="P109" s="83">
        <f t="shared" ref="P109:AB109" si="124">SUM(P104:P108)</f>
        <v>0</v>
      </c>
      <c r="Q109" s="125">
        <f t="shared" si="124"/>
        <v>0</v>
      </c>
      <c r="R109" s="125">
        <f t="shared" si="124"/>
        <v>0</v>
      </c>
      <c r="S109" s="125">
        <f t="shared" si="124"/>
        <v>0</v>
      </c>
      <c r="T109" s="125">
        <f t="shared" si="124"/>
        <v>0</v>
      </c>
      <c r="U109" s="125">
        <f t="shared" si="124"/>
        <v>0</v>
      </c>
      <c r="V109" s="125">
        <f t="shared" si="124"/>
        <v>0</v>
      </c>
      <c r="W109" s="125">
        <f t="shared" si="124"/>
        <v>0</v>
      </c>
      <c r="X109" s="125">
        <f t="shared" si="124"/>
        <v>0</v>
      </c>
      <c r="Y109" s="125">
        <f t="shared" si="124"/>
        <v>0</v>
      </c>
      <c r="Z109" s="125">
        <f t="shared" si="124"/>
        <v>0</v>
      </c>
      <c r="AA109" s="125">
        <f t="shared" si="124"/>
        <v>0</v>
      </c>
      <c r="AB109" s="146">
        <f t="shared" si="124"/>
        <v>0</v>
      </c>
      <c r="AC109" s="91"/>
      <c r="AD109" s="125">
        <f t="shared" ref="AD109:AP109" si="125">SUM(AD104:AD108)</f>
        <v>0</v>
      </c>
      <c r="AE109" s="125">
        <f t="shared" si="125"/>
        <v>0</v>
      </c>
      <c r="AF109" s="125">
        <f t="shared" si="125"/>
        <v>0</v>
      </c>
      <c r="AG109" s="125">
        <f t="shared" si="125"/>
        <v>0</v>
      </c>
      <c r="AH109" s="125">
        <f t="shared" si="125"/>
        <v>0</v>
      </c>
      <c r="AI109" s="125">
        <f t="shared" si="125"/>
        <v>0</v>
      </c>
      <c r="AJ109" s="125">
        <f t="shared" si="125"/>
        <v>0</v>
      </c>
      <c r="AK109" s="125">
        <f t="shared" si="125"/>
        <v>0</v>
      </c>
      <c r="AL109" s="125">
        <f t="shared" si="125"/>
        <v>0</v>
      </c>
      <c r="AM109" s="125">
        <f t="shared" si="125"/>
        <v>0</v>
      </c>
      <c r="AN109" s="125">
        <f t="shared" si="125"/>
        <v>0</v>
      </c>
      <c r="AO109" s="125">
        <f t="shared" si="125"/>
        <v>0</v>
      </c>
      <c r="AP109" s="146">
        <f t="shared" si="125"/>
        <v>0</v>
      </c>
      <c r="AQ109" s="91"/>
      <c r="AR109"/>
      <c r="AS109"/>
      <c r="AT109"/>
      <c r="AU109"/>
      <c r="AV109"/>
      <c r="AW109"/>
      <c r="AX109"/>
      <c r="AY109"/>
      <c r="AZ109"/>
      <c r="BA109"/>
      <c r="BB109"/>
      <c r="BC109"/>
      <c r="BD109"/>
      <c r="BE109" s="91"/>
      <c r="BF109"/>
      <c r="BG109"/>
      <c r="BH109"/>
      <c r="BI109"/>
      <c r="BJ109"/>
      <c r="BK109"/>
      <c r="BL109"/>
      <c r="BM109"/>
      <c r="BN109"/>
      <c r="BO109"/>
      <c r="BP109"/>
      <c r="BQ109"/>
      <c r="BR109"/>
      <c r="BS109" s="40"/>
      <c r="BT109" s="32"/>
      <c r="BU109" s="32"/>
      <c r="BV109" s="32"/>
      <c r="BW109" s="32"/>
      <c r="BX109" s="32"/>
      <c r="BY109" s="32"/>
      <c r="BZ109" s="32"/>
      <c r="CA109" s="32"/>
      <c r="CB109" s="32"/>
      <c r="CC109" s="32"/>
      <c r="CD109" s="32"/>
      <c r="CE109" s="32"/>
      <c r="CF109" s="32"/>
      <c r="CG109" s="32"/>
      <c r="CH109" s="32"/>
      <c r="CI109" s="32"/>
      <c r="CJ109" s="32"/>
      <c r="CK109" s="32"/>
      <c r="CL109" s="32"/>
      <c r="CM109" s="32"/>
      <c r="CN109" s="32"/>
      <c r="CO109" s="32"/>
      <c r="CP109" s="32"/>
      <c r="CQ109" s="32"/>
      <c r="CR109" s="32"/>
      <c r="CS109" s="32"/>
      <c r="CT109" s="32"/>
      <c r="CU109" s="32"/>
      <c r="CV109" s="32"/>
      <c r="CW109" s="32"/>
      <c r="CX109" s="32"/>
      <c r="CY109" s="32"/>
      <c r="CZ109" s="32"/>
      <c r="DA109" s="32"/>
      <c r="DB109" s="32"/>
      <c r="DC109" s="32"/>
      <c r="DD109" s="32"/>
      <c r="DE109" s="32"/>
      <c r="DF109" s="32"/>
      <c r="DG109" s="32"/>
      <c r="DH109" s="32"/>
      <c r="DI109" s="32"/>
      <c r="DJ109" s="32"/>
      <c r="DK109" s="32"/>
      <c r="DL109" s="32"/>
      <c r="DM109" s="32"/>
      <c r="DN109" s="32"/>
      <c r="DO109" s="32"/>
      <c r="DP109" s="32"/>
      <c r="DQ109" s="32"/>
      <c r="DR109" s="32"/>
      <c r="DS109" s="32"/>
      <c r="DT109" s="32"/>
      <c r="DU109" s="32"/>
      <c r="DV109" s="32"/>
      <c r="DW109" s="32"/>
      <c r="DX109" s="32"/>
      <c r="DY109" s="32"/>
      <c r="DZ109" s="32"/>
      <c r="EA109" s="32"/>
      <c r="EB109" s="32"/>
      <c r="EC109" s="32"/>
      <c r="ED109" s="32"/>
      <c r="EE109" s="32"/>
      <c r="EF109" s="32"/>
      <c r="EG109" s="32"/>
      <c r="EH109" s="32"/>
      <c r="EI109" s="32"/>
      <c r="EJ109" s="32"/>
      <c r="EK109" s="32"/>
      <c r="EL109" s="32"/>
      <c r="EM109" s="32"/>
      <c r="EN109" s="32"/>
      <c r="EO109" s="32"/>
      <c r="EP109" s="32"/>
      <c r="EQ109" s="32"/>
      <c r="ER109" s="32"/>
      <c r="ES109" s="32"/>
      <c r="ET109" s="32"/>
      <c r="EU109" s="32"/>
      <c r="EV109" s="32"/>
      <c r="EW109" s="32"/>
      <c r="EX109" s="32"/>
      <c r="EY109" s="32"/>
    </row>
    <row r="110" spans="1:155" s="7" customFormat="1" ht="8.25" customHeight="1" x14ac:dyDescent="0.25">
      <c r="A110" s="218"/>
      <c r="B110" s="76"/>
      <c r="C110" s="76"/>
      <c r="D110" s="76"/>
      <c r="E110" s="76"/>
      <c r="F110" s="76"/>
      <c r="G110" s="76"/>
      <c r="H110" s="76"/>
      <c r="I110" s="76"/>
      <c r="J110" s="76"/>
      <c r="K110" s="76"/>
      <c r="L110" s="76"/>
      <c r="M110" s="76"/>
      <c r="N110" s="74"/>
      <c r="O110" s="40"/>
      <c r="P110" s="76"/>
      <c r="Q110" s="76"/>
      <c r="R110" s="76"/>
      <c r="S110" s="76"/>
      <c r="T110" s="76"/>
      <c r="U110" s="76"/>
      <c r="V110" s="76"/>
      <c r="W110" s="76"/>
      <c r="X110" s="76"/>
      <c r="Y110" s="76"/>
      <c r="Z110" s="76"/>
      <c r="AA110" s="76"/>
      <c r="AB110" s="74"/>
      <c r="AC110" s="91"/>
      <c r="AD110" s="76"/>
      <c r="AE110" s="76"/>
      <c r="AF110" s="76"/>
      <c r="AG110" s="76"/>
      <c r="AH110" s="76"/>
      <c r="AI110" s="76"/>
      <c r="AJ110" s="76"/>
      <c r="AK110" s="76"/>
      <c r="AL110" s="76"/>
      <c r="AM110" s="76"/>
      <c r="AN110" s="76"/>
      <c r="AO110" s="76"/>
      <c r="AP110" s="144"/>
      <c r="AQ110" s="91"/>
      <c r="AR110"/>
      <c r="AS110"/>
      <c r="AT110"/>
      <c r="AU110"/>
      <c r="AV110"/>
      <c r="AW110"/>
      <c r="AX110"/>
      <c r="AY110"/>
      <c r="AZ110"/>
      <c r="BA110"/>
      <c r="BB110"/>
      <c r="BC110"/>
      <c r="BD110"/>
      <c r="BE110" s="91"/>
      <c r="BF110"/>
      <c r="BG110"/>
      <c r="BH110"/>
      <c r="BI110"/>
      <c r="BJ110"/>
      <c r="BK110"/>
      <c r="BL110"/>
      <c r="BM110"/>
      <c r="BN110"/>
      <c r="BO110"/>
      <c r="BP110"/>
      <c r="BQ110"/>
      <c r="BR110"/>
      <c r="BS110" s="40"/>
      <c r="BT110" s="160"/>
      <c r="BU110" s="160"/>
      <c r="BV110" s="160"/>
      <c r="BW110" s="160"/>
      <c r="BX110" s="160"/>
      <c r="BY110" s="160"/>
      <c r="BZ110" s="160"/>
      <c r="CA110" s="160"/>
      <c r="CB110" s="160"/>
      <c r="CC110" s="160"/>
      <c r="CD110" s="160"/>
      <c r="CE110" s="160"/>
      <c r="CF110" s="160"/>
      <c r="CG110" s="160"/>
      <c r="CH110" s="160"/>
      <c r="CI110" s="160"/>
      <c r="CJ110" s="160"/>
      <c r="CK110" s="160"/>
      <c r="CL110" s="160"/>
      <c r="CM110" s="160"/>
      <c r="CN110" s="160"/>
      <c r="CO110" s="160"/>
      <c r="CP110" s="160"/>
      <c r="CQ110" s="160"/>
      <c r="CR110" s="160"/>
      <c r="CS110" s="160"/>
      <c r="CT110" s="160"/>
      <c r="CU110" s="160"/>
      <c r="CV110" s="160"/>
      <c r="CW110" s="160"/>
      <c r="CX110" s="160"/>
      <c r="CY110" s="160"/>
      <c r="CZ110" s="160"/>
      <c r="DA110" s="160"/>
      <c r="DB110" s="160"/>
      <c r="DC110" s="160"/>
      <c r="DD110" s="160"/>
      <c r="DE110" s="160"/>
      <c r="DF110" s="160"/>
      <c r="DG110" s="160"/>
      <c r="DH110" s="160"/>
      <c r="DI110" s="160"/>
      <c r="DJ110" s="160"/>
      <c r="DK110" s="160"/>
      <c r="DL110" s="160"/>
      <c r="DM110" s="160"/>
      <c r="DN110" s="160"/>
      <c r="DO110" s="160"/>
      <c r="DP110" s="160"/>
      <c r="DQ110" s="160"/>
      <c r="DR110" s="160"/>
      <c r="DS110" s="160"/>
      <c r="DT110" s="160"/>
      <c r="DU110" s="160"/>
      <c r="DV110" s="160"/>
      <c r="DW110" s="160"/>
      <c r="DX110" s="160"/>
      <c r="DY110" s="160"/>
      <c r="DZ110" s="160"/>
      <c r="EA110" s="160"/>
      <c r="EB110" s="160"/>
      <c r="EC110" s="160"/>
      <c r="ED110" s="160"/>
      <c r="EE110" s="160"/>
      <c r="EF110" s="160"/>
      <c r="EG110" s="160"/>
      <c r="EH110" s="160"/>
      <c r="EI110" s="160"/>
      <c r="EJ110" s="160"/>
      <c r="EK110" s="160"/>
      <c r="EL110" s="160"/>
      <c r="EM110" s="160"/>
      <c r="EN110" s="160"/>
      <c r="EO110" s="160"/>
      <c r="EP110" s="160"/>
      <c r="EQ110" s="160"/>
      <c r="ER110" s="160"/>
      <c r="ES110" s="160"/>
      <c r="ET110" s="160"/>
      <c r="EU110" s="160"/>
      <c r="EV110" s="160"/>
      <c r="EW110" s="160"/>
      <c r="EX110" s="160"/>
      <c r="EY110" s="160"/>
    </row>
    <row r="111" spans="1:155" s="5" customFormat="1" x14ac:dyDescent="0.25">
      <c r="A111" s="219" t="s">
        <v>86</v>
      </c>
      <c r="B111" s="126">
        <f t="shared" ref="B111:N111" si="126">B101-B109</f>
        <v>0</v>
      </c>
      <c r="C111" s="126">
        <f t="shared" si="126"/>
        <v>0</v>
      </c>
      <c r="D111" s="126">
        <f t="shared" si="126"/>
        <v>0</v>
      </c>
      <c r="E111" s="126">
        <f t="shared" si="126"/>
        <v>0</v>
      </c>
      <c r="F111" s="126">
        <f t="shared" si="126"/>
        <v>0</v>
      </c>
      <c r="G111" s="126">
        <f t="shared" si="126"/>
        <v>0</v>
      </c>
      <c r="H111" s="126">
        <f t="shared" si="126"/>
        <v>0</v>
      </c>
      <c r="I111" s="126">
        <f t="shared" si="126"/>
        <v>0</v>
      </c>
      <c r="J111" s="126">
        <f t="shared" si="126"/>
        <v>0</v>
      </c>
      <c r="K111" s="126">
        <f t="shared" si="126"/>
        <v>0</v>
      </c>
      <c r="L111" s="126">
        <f t="shared" si="126"/>
        <v>0</v>
      </c>
      <c r="M111" s="126">
        <f t="shared" si="126"/>
        <v>0</v>
      </c>
      <c r="N111" s="147">
        <f t="shared" si="126"/>
        <v>0</v>
      </c>
      <c r="O111" s="40"/>
      <c r="P111" s="83">
        <f t="shared" ref="P111:AB111" si="127">P101-P109</f>
        <v>0</v>
      </c>
      <c r="Q111" s="126">
        <f t="shared" si="127"/>
        <v>0</v>
      </c>
      <c r="R111" s="126">
        <f t="shared" si="127"/>
        <v>0</v>
      </c>
      <c r="S111" s="126">
        <f t="shared" si="127"/>
        <v>0</v>
      </c>
      <c r="T111" s="126">
        <f t="shared" si="127"/>
        <v>0</v>
      </c>
      <c r="U111" s="126">
        <f t="shared" si="127"/>
        <v>0</v>
      </c>
      <c r="V111" s="126">
        <f t="shared" si="127"/>
        <v>0</v>
      </c>
      <c r="W111" s="126">
        <f t="shared" si="127"/>
        <v>0</v>
      </c>
      <c r="X111" s="126">
        <f t="shared" si="127"/>
        <v>0</v>
      </c>
      <c r="Y111" s="126">
        <f t="shared" si="127"/>
        <v>0</v>
      </c>
      <c r="Z111" s="126">
        <f t="shared" si="127"/>
        <v>0</v>
      </c>
      <c r="AA111" s="126">
        <f t="shared" si="127"/>
        <v>0</v>
      </c>
      <c r="AB111" s="147">
        <f t="shared" si="127"/>
        <v>0</v>
      </c>
      <c r="AC111" s="91"/>
      <c r="AD111" s="126">
        <f t="shared" ref="AD111:AP111" si="128">AD101-AD109</f>
        <v>0</v>
      </c>
      <c r="AE111" s="126">
        <f t="shared" si="128"/>
        <v>0</v>
      </c>
      <c r="AF111" s="126">
        <f t="shared" si="128"/>
        <v>0</v>
      </c>
      <c r="AG111" s="126">
        <f t="shared" si="128"/>
        <v>0</v>
      </c>
      <c r="AH111" s="126">
        <f t="shared" si="128"/>
        <v>0</v>
      </c>
      <c r="AI111" s="126">
        <f t="shared" si="128"/>
        <v>0</v>
      </c>
      <c r="AJ111" s="126">
        <f t="shared" si="128"/>
        <v>0</v>
      </c>
      <c r="AK111" s="126">
        <f t="shared" si="128"/>
        <v>0</v>
      </c>
      <c r="AL111" s="126">
        <f t="shared" si="128"/>
        <v>0</v>
      </c>
      <c r="AM111" s="126">
        <f t="shared" si="128"/>
        <v>0</v>
      </c>
      <c r="AN111" s="126">
        <f t="shared" si="128"/>
        <v>0</v>
      </c>
      <c r="AO111" s="126">
        <f t="shared" si="128"/>
        <v>0</v>
      </c>
      <c r="AP111" s="147">
        <f t="shared" si="128"/>
        <v>0</v>
      </c>
      <c r="AQ111" s="91"/>
      <c r="AR111"/>
      <c r="AS111"/>
      <c r="AT111"/>
      <c r="AU111"/>
      <c r="AV111"/>
      <c r="AW111"/>
      <c r="AX111"/>
      <c r="AY111"/>
      <c r="AZ111"/>
      <c r="BA111"/>
      <c r="BB111"/>
      <c r="BC111"/>
      <c r="BD111"/>
      <c r="BE111" s="91"/>
      <c r="BF111"/>
      <c r="BG111"/>
      <c r="BH111"/>
      <c r="BI111"/>
      <c r="BJ111"/>
      <c r="BK111"/>
      <c r="BL111"/>
      <c r="BM111"/>
      <c r="BN111"/>
      <c r="BO111"/>
      <c r="BP111"/>
      <c r="BQ111"/>
      <c r="BR111"/>
      <c r="BS111" s="40"/>
      <c r="BT111" s="32"/>
      <c r="BU111" s="32"/>
      <c r="BV111" s="32"/>
      <c r="BW111" s="32"/>
      <c r="BX111" s="32"/>
      <c r="BY111" s="32"/>
      <c r="BZ111" s="32"/>
      <c r="CA111" s="32"/>
      <c r="CB111" s="32"/>
      <c r="CC111" s="32"/>
      <c r="CD111" s="32"/>
      <c r="CE111" s="32"/>
      <c r="CF111" s="32"/>
      <c r="CG111" s="32"/>
      <c r="CH111" s="32"/>
      <c r="CI111" s="32"/>
      <c r="CJ111" s="32"/>
      <c r="CK111" s="32"/>
      <c r="CL111" s="32"/>
      <c r="CM111" s="32"/>
      <c r="CN111" s="32"/>
      <c r="CO111" s="32"/>
      <c r="CP111" s="32"/>
      <c r="CQ111" s="32"/>
      <c r="CR111" s="32"/>
      <c r="CS111" s="32"/>
      <c r="CT111" s="32"/>
      <c r="CU111" s="32"/>
      <c r="CV111" s="32"/>
      <c r="CW111" s="32"/>
      <c r="CX111" s="32"/>
      <c r="CY111" s="32"/>
      <c r="CZ111" s="32"/>
      <c r="DA111" s="32"/>
      <c r="DB111" s="32"/>
      <c r="DC111" s="32"/>
      <c r="DD111" s="32"/>
      <c r="DE111" s="32"/>
      <c r="DF111" s="32"/>
      <c r="DG111" s="32"/>
      <c r="DH111" s="32"/>
      <c r="DI111" s="32"/>
      <c r="DJ111" s="32"/>
      <c r="DK111" s="32"/>
      <c r="DL111" s="32"/>
      <c r="DM111" s="32"/>
      <c r="DN111" s="32"/>
      <c r="DO111" s="32"/>
      <c r="DP111" s="32"/>
      <c r="DQ111" s="32"/>
      <c r="DR111" s="32"/>
      <c r="DS111" s="32"/>
      <c r="DT111" s="32"/>
      <c r="DU111" s="32"/>
      <c r="DV111" s="32"/>
      <c r="DW111" s="32"/>
      <c r="DX111" s="32"/>
      <c r="DY111" s="32"/>
      <c r="DZ111" s="32"/>
      <c r="EA111" s="32"/>
      <c r="EB111" s="32"/>
      <c r="EC111" s="32"/>
      <c r="ED111" s="32"/>
      <c r="EE111" s="32"/>
      <c r="EF111" s="32"/>
      <c r="EG111" s="32"/>
      <c r="EH111" s="32"/>
      <c r="EI111" s="32"/>
      <c r="EJ111" s="32"/>
      <c r="EK111" s="32"/>
      <c r="EL111" s="32"/>
      <c r="EM111" s="32"/>
      <c r="EN111" s="32"/>
      <c r="EO111" s="32"/>
      <c r="EP111" s="32"/>
      <c r="EQ111" s="32"/>
      <c r="ER111" s="32"/>
      <c r="ES111" s="32"/>
      <c r="ET111" s="32"/>
      <c r="EU111" s="32"/>
      <c r="EV111" s="32"/>
      <c r="EW111" s="32"/>
      <c r="EX111" s="32"/>
      <c r="EY111" s="32"/>
    </row>
    <row r="112" spans="1:155" x14ac:dyDescent="0.25">
      <c r="AR112"/>
      <c r="AS112"/>
      <c r="AT112"/>
      <c r="AU112"/>
      <c r="AV112"/>
      <c r="AW112"/>
      <c r="AX112"/>
      <c r="AY112"/>
      <c r="AZ112"/>
      <c r="BA112"/>
      <c r="BB112"/>
      <c r="BC112"/>
      <c r="BD112"/>
      <c r="BF112"/>
      <c r="BG112"/>
      <c r="BH112"/>
      <c r="BI112"/>
      <c r="BJ112"/>
      <c r="BK112"/>
      <c r="BL112"/>
      <c r="BM112"/>
      <c r="BN112"/>
      <c r="BO112"/>
      <c r="BP112"/>
      <c r="BQ112"/>
      <c r="BR112"/>
    </row>
    <row r="113" spans="1:155" x14ac:dyDescent="0.25">
      <c r="AR113"/>
      <c r="AS113"/>
      <c r="AT113"/>
      <c r="AU113"/>
      <c r="AV113"/>
      <c r="AW113"/>
      <c r="AX113"/>
      <c r="AY113"/>
      <c r="AZ113"/>
      <c r="BA113"/>
      <c r="BB113"/>
      <c r="BC113"/>
      <c r="BD113"/>
      <c r="BF113"/>
      <c r="BG113"/>
      <c r="BH113"/>
      <c r="BI113"/>
      <c r="BJ113"/>
      <c r="BK113"/>
      <c r="BL113"/>
      <c r="BM113"/>
      <c r="BN113"/>
      <c r="BO113"/>
      <c r="BP113"/>
      <c r="BQ113"/>
      <c r="BR113"/>
    </row>
    <row r="114" spans="1:155" s="1" customFormat="1" ht="18" customHeight="1" x14ac:dyDescent="0.4">
      <c r="A114" s="213" t="s">
        <v>80</v>
      </c>
      <c r="B114" s="292">
        <f>B94</f>
        <v>0</v>
      </c>
      <c r="C114" s="292"/>
      <c r="D114" s="292"/>
      <c r="E114" s="292"/>
      <c r="F114" s="292"/>
      <c r="G114" s="292"/>
      <c r="H114" s="292"/>
      <c r="I114" s="292"/>
      <c r="J114" s="292"/>
      <c r="K114" s="292"/>
      <c r="L114" s="292"/>
      <c r="M114" s="292"/>
      <c r="N114" s="292"/>
      <c r="O114" s="94"/>
      <c r="P114" s="292">
        <f>P94</f>
        <v>1</v>
      </c>
      <c r="Q114" s="292"/>
      <c r="R114" s="292"/>
      <c r="S114" s="292"/>
      <c r="T114" s="292"/>
      <c r="U114" s="292"/>
      <c r="V114" s="292"/>
      <c r="W114" s="292"/>
      <c r="X114" s="292"/>
      <c r="Y114" s="292"/>
      <c r="Z114" s="292"/>
      <c r="AA114" s="292"/>
      <c r="AB114" s="298"/>
      <c r="AC114" s="94"/>
      <c r="AD114" s="292">
        <f>AD94</f>
        <v>2</v>
      </c>
      <c r="AE114" s="292"/>
      <c r="AF114" s="292"/>
      <c r="AG114" s="292"/>
      <c r="AH114" s="292"/>
      <c r="AI114" s="292"/>
      <c r="AJ114" s="292"/>
      <c r="AK114" s="292"/>
      <c r="AL114" s="292"/>
      <c r="AM114" s="292"/>
      <c r="AN114" s="292"/>
      <c r="AO114" s="292"/>
      <c r="AP114" s="298"/>
      <c r="AQ114" s="94"/>
      <c r="AR114"/>
      <c r="AS114"/>
      <c r="AT114"/>
      <c r="AU114"/>
      <c r="AV114"/>
      <c r="AW114"/>
      <c r="AX114"/>
      <c r="AY114"/>
      <c r="AZ114"/>
      <c r="BA114"/>
      <c r="BB114"/>
      <c r="BC114"/>
      <c r="BD114"/>
      <c r="BE114" s="94"/>
      <c r="BF114"/>
      <c r="BG114"/>
      <c r="BH114"/>
      <c r="BI114"/>
      <c r="BJ114"/>
      <c r="BK114"/>
      <c r="BL114"/>
      <c r="BM114"/>
      <c r="BN114"/>
      <c r="BO114"/>
      <c r="BP114"/>
      <c r="BQ114"/>
      <c r="BR114"/>
      <c r="BS114" s="37"/>
      <c r="BT114" s="31"/>
      <c r="BU114" s="31"/>
      <c r="BV114" s="31"/>
      <c r="BW114" s="31"/>
      <c r="BX114" s="31"/>
      <c r="BY114" s="31"/>
      <c r="BZ114" s="31"/>
      <c r="CA114" s="31"/>
      <c r="CB114" s="31"/>
      <c r="CC114" s="31"/>
      <c r="CD114" s="31"/>
      <c r="CE114" s="31"/>
      <c r="CF114" s="31"/>
      <c r="CG114" s="31"/>
      <c r="CH114" s="31"/>
      <c r="CI114" s="31"/>
      <c r="CJ114" s="31"/>
      <c r="CK114" s="31"/>
      <c r="CL114" s="31"/>
      <c r="CM114" s="31"/>
      <c r="CN114" s="31"/>
      <c r="CO114" s="31"/>
      <c r="CP114" s="31"/>
      <c r="CQ114" s="31"/>
      <c r="CR114" s="31"/>
      <c r="CS114" s="31"/>
      <c r="CT114" s="31"/>
      <c r="CU114" s="31"/>
      <c r="CV114" s="31"/>
      <c r="CW114" s="31"/>
      <c r="CX114" s="31"/>
      <c r="CY114" s="31"/>
      <c r="CZ114" s="31"/>
      <c r="DA114" s="31"/>
      <c r="DB114" s="31"/>
      <c r="DC114" s="31"/>
      <c r="DD114" s="31"/>
      <c r="DE114" s="31"/>
      <c r="DF114" s="31"/>
      <c r="DG114" s="31"/>
      <c r="DH114" s="31"/>
      <c r="DI114" s="31"/>
      <c r="DJ114" s="31"/>
      <c r="DK114" s="31"/>
      <c r="DL114" s="31"/>
      <c r="DM114" s="31"/>
      <c r="DN114" s="31"/>
      <c r="DO114" s="31"/>
      <c r="DP114" s="31"/>
      <c r="DQ114" s="31"/>
      <c r="DR114" s="31"/>
      <c r="DS114" s="31"/>
      <c r="DT114" s="31"/>
      <c r="DU114" s="31"/>
      <c r="DV114" s="31"/>
      <c r="DW114" s="31"/>
      <c r="DX114" s="31"/>
      <c r="DY114" s="31"/>
      <c r="DZ114" s="31"/>
      <c r="EA114" s="31"/>
      <c r="EB114" s="31"/>
      <c r="EC114" s="31"/>
      <c r="ED114" s="31"/>
      <c r="EE114" s="31"/>
      <c r="EF114" s="31"/>
      <c r="EG114" s="31"/>
      <c r="EH114" s="31"/>
      <c r="EI114" s="31"/>
      <c r="EJ114" s="31"/>
      <c r="EK114" s="31"/>
      <c r="EL114" s="31"/>
      <c r="EM114" s="31"/>
      <c r="EN114" s="31"/>
      <c r="EO114" s="31"/>
      <c r="EP114" s="31"/>
      <c r="EQ114" s="31"/>
      <c r="ER114" s="31"/>
      <c r="ES114" s="31"/>
      <c r="ET114" s="31"/>
      <c r="EU114" s="31"/>
      <c r="EV114" s="31"/>
      <c r="EW114" s="31"/>
      <c r="EX114" s="31"/>
      <c r="EY114" s="31"/>
    </row>
    <row r="115" spans="1:155" s="1" customFormat="1" ht="12.75" customHeight="1" x14ac:dyDescent="0.25">
      <c r="A115" s="220"/>
      <c r="B115" s="149" t="s">
        <v>57</v>
      </c>
      <c r="C115" s="149" t="s">
        <v>58</v>
      </c>
      <c r="D115" s="149" t="s">
        <v>59</v>
      </c>
      <c r="E115" s="149" t="s">
        <v>60</v>
      </c>
      <c r="F115" s="149" t="s">
        <v>61</v>
      </c>
      <c r="G115" s="149" t="s">
        <v>62</v>
      </c>
      <c r="H115" s="149" t="s">
        <v>63</v>
      </c>
      <c r="I115" s="149" t="s">
        <v>64</v>
      </c>
      <c r="J115" s="149" t="s">
        <v>52</v>
      </c>
      <c r="K115" s="149" t="s">
        <v>53</v>
      </c>
      <c r="L115" s="149" t="s">
        <v>54</v>
      </c>
      <c r="M115" s="149" t="s">
        <v>55</v>
      </c>
      <c r="N115" s="104"/>
      <c r="O115" s="99"/>
      <c r="P115" s="149" t="s">
        <v>57</v>
      </c>
      <c r="Q115" s="149" t="s">
        <v>58</v>
      </c>
      <c r="R115" s="149" t="s">
        <v>59</v>
      </c>
      <c r="S115" s="149" t="s">
        <v>60</v>
      </c>
      <c r="T115" s="149" t="s">
        <v>61</v>
      </c>
      <c r="U115" s="149" t="s">
        <v>62</v>
      </c>
      <c r="V115" s="149" t="s">
        <v>63</v>
      </c>
      <c r="W115" s="149" t="s">
        <v>64</v>
      </c>
      <c r="X115" s="149" t="s">
        <v>52</v>
      </c>
      <c r="Y115" s="149" t="s">
        <v>53</v>
      </c>
      <c r="Z115" s="149" t="s">
        <v>54</v>
      </c>
      <c r="AA115" s="149" t="s">
        <v>55</v>
      </c>
      <c r="AB115" s="98"/>
      <c r="AC115" s="99"/>
      <c r="AD115" s="149" t="s">
        <v>57</v>
      </c>
      <c r="AE115" s="149" t="s">
        <v>58</v>
      </c>
      <c r="AF115" s="149" t="s">
        <v>59</v>
      </c>
      <c r="AG115" s="149" t="s">
        <v>60</v>
      </c>
      <c r="AH115" s="149" t="s">
        <v>61</v>
      </c>
      <c r="AI115" s="149" t="s">
        <v>62</v>
      </c>
      <c r="AJ115" s="149" t="s">
        <v>63</v>
      </c>
      <c r="AK115" s="149" t="s">
        <v>64</v>
      </c>
      <c r="AL115" s="149" t="s">
        <v>52</v>
      </c>
      <c r="AM115" s="149" t="s">
        <v>53</v>
      </c>
      <c r="AN115" s="149" t="s">
        <v>54</v>
      </c>
      <c r="AO115" s="149" t="s">
        <v>55</v>
      </c>
      <c r="AP115" s="98"/>
      <c r="AQ115" s="99"/>
      <c r="AR115"/>
      <c r="AS115"/>
      <c r="AT115"/>
      <c r="AU115"/>
      <c r="AV115"/>
      <c r="AW115"/>
      <c r="AX115"/>
      <c r="AY115"/>
      <c r="AZ115"/>
      <c r="BA115"/>
      <c r="BB115"/>
      <c r="BC115"/>
      <c r="BD115"/>
      <c r="BE115" s="99"/>
      <c r="BF115"/>
      <c r="BG115"/>
      <c r="BH115"/>
      <c r="BI115"/>
      <c r="BJ115"/>
      <c r="BK115"/>
      <c r="BL115"/>
      <c r="BM115"/>
      <c r="BN115"/>
      <c r="BO115"/>
      <c r="BP115"/>
      <c r="BQ115"/>
      <c r="BR115"/>
      <c r="BS115" s="38"/>
      <c r="BT115" s="31"/>
      <c r="BU115" s="31"/>
      <c r="BV115" s="31"/>
      <c r="BW115" s="31"/>
      <c r="BX115" s="31"/>
      <c r="BY115" s="31"/>
      <c r="BZ115" s="31"/>
      <c r="CA115" s="31"/>
      <c r="CB115" s="31"/>
      <c r="CC115" s="31"/>
      <c r="CD115" s="31"/>
      <c r="CE115" s="31"/>
      <c r="CF115" s="31"/>
      <c r="CG115" s="31"/>
      <c r="CH115" s="31"/>
      <c r="CI115" s="31"/>
      <c r="CJ115" s="31"/>
      <c r="CK115" s="31"/>
      <c r="CL115" s="31"/>
      <c r="CM115" s="31"/>
      <c r="CN115" s="31"/>
      <c r="CO115" s="31"/>
      <c r="CP115" s="31"/>
      <c r="CQ115" s="31"/>
      <c r="CR115" s="31"/>
      <c r="CS115" s="31"/>
      <c r="CT115" s="31"/>
      <c r="CU115" s="31"/>
      <c r="CV115" s="31"/>
      <c r="CW115" s="31"/>
      <c r="CX115" s="31"/>
      <c r="CY115" s="31"/>
      <c r="CZ115" s="31"/>
      <c r="DA115" s="31"/>
      <c r="DB115" s="31"/>
      <c r="DC115" s="31"/>
      <c r="DD115" s="31"/>
      <c r="DE115" s="31"/>
      <c r="DF115" s="31"/>
      <c r="DG115" s="31"/>
      <c r="DH115" s="31"/>
      <c r="DI115" s="31"/>
      <c r="DJ115" s="31"/>
      <c r="DK115" s="31"/>
      <c r="DL115" s="31"/>
      <c r="DM115" s="31"/>
      <c r="DN115" s="31"/>
      <c r="DO115" s="31"/>
      <c r="DP115" s="31"/>
      <c r="DQ115" s="31"/>
      <c r="DR115" s="31"/>
      <c r="DS115" s="31"/>
      <c r="DT115" s="31"/>
      <c r="DU115" s="31"/>
      <c r="DV115" s="31"/>
      <c r="DW115" s="31"/>
      <c r="DX115" s="31"/>
      <c r="DY115" s="31"/>
      <c r="DZ115" s="31"/>
      <c r="EA115" s="31"/>
      <c r="EB115" s="31"/>
      <c r="EC115" s="31"/>
      <c r="ED115" s="31"/>
      <c r="EE115" s="31"/>
      <c r="EF115" s="31"/>
      <c r="EG115" s="31"/>
      <c r="EH115" s="31"/>
      <c r="EI115" s="31"/>
      <c r="EJ115" s="31"/>
      <c r="EK115" s="31"/>
      <c r="EL115" s="31"/>
      <c r="EM115" s="31"/>
      <c r="EN115" s="31"/>
      <c r="EO115" s="31"/>
      <c r="EP115" s="31"/>
      <c r="EQ115" s="31"/>
      <c r="ER115" s="31"/>
      <c r="ES115" s="31"/>
      <c r="ET115" s="31"/>
      <c r="EU115" s="31"/>
      <c r="EV115" s="31"/>
      <c r="EW115" s="31"/>
      <c r="EX115" s="31"/>
      <c r="EY115" s="31"/>
    </row>
    <row r="116" spans="1:155" s="5" customFormat="1" x14ac:dyDescent="0.25">
      <c r="A116" s="228" t="s">
        <v>76</v>
      </c>
      <c r="B116" s="89"/>
      <c r="C116" s="89"/>
      <c r="D116" s="89"/>
      <c r="E116" s="89"/>
      <c r="F116" s="89"/>
      <c r="G116" s="89"/>
      <c r="H116" s="89"/>
      <c r="I116" s="89"/>
      <c r="J116" s="89"/>
      <c r="K116" s="89"/>
      <c r="L116" s="89"/>
      <c r="M116" s="89"/>
      <c r="N116" s="79"/>
      <c r="O116" s="103"/>
      <c r="P116" s="89"/>
      <c r="Q116" s="89"/>
      <c r="R116" s="89"/>
      <c r="S116" s="89"/>
      <c r="T116" s="89"/>
      <c r="U116" s="89"/>
      <c r="V116" s="89"/>
      <c r="W116" s="89"/>
      <c r="X116" s="89"/>
      <c r="Y116" s="89"/>
      <c r="Z116" s="89"/>
      <c r="AA116" s="89"/>
      <c r="AB116" s="80"/>
      <c r="AC116" s="103"/>
      <c r="AD116" s="89"/>
      <c r="AE116" s="89"/>
      <c r="AF116" s="89"/>
      <c r="AG116" s="89"/>
      <c r="AH116" s="89"/>
      <c r="AI116" s="89"/>
      <c r="AJ116" s="89"/>
      <c r="AK116" s="89"/>
      <c r="AL116" s="89"/>
      <c r="AM116" s="89"/>
      <c r="AN116" s="89"/>
      <c r="AO116" s="89"/>
      <c r="AP116" s="80"/>
      <c r="AQ116" s="103"/>
      <c r="AR116"/>
      <c r="AS116"/>
      <c r="AT116"/>
      <c r="AU116"/>
      <c r="AV116"/>
      <c r="AW116"/>
      <c r="AX116"/>
      <c r="AY116"/>
      <c r="AZ116"/>
      <c r="BA116"/>
      <c r="BB116"/>
      <c r="BC116"/>
      <c r="BD116"/>
      <c r="BE116" s="103"/>
      <c r="BF116"/>
      <c r="BG116"/>
      <c r="BH116"/>
      <c r="BI116"/>
      <c r="BJ116"/>
      <c r="BK116"/>
      <c r="BL116"/>
      <c r="BM116"/>
      <c r="BN116"/>
      <c r="BO116"/>
      <c r="BP116"/>
      <c r="BQ116"/>
      <c r="BR116"/>
      <c r="BS116" s="39"/>
      <c r="BT116" s="32"/>
      <c r="BU116" s="32"/>
      <c r="BV116" s="32"/>
      <c r="BW116" s="32"/>
      <c r="BX116" s="32"/>
      <c r="BY116" s="32"/>
      <c r="BZ116" s="32"/>
      <c r="CA116" s="32"/>
      <c r="CB116" s="32"/>
      <c r="CC116" s="32"/>
      <c r="CD116" s="32"/>
      <c r="CE116" s="32"/>
      <c r="CF116" s="32"/>
      <c r="CG116" s="32"/>
      <c r="CH116" s="32"/>
      <c r="CI116" s="32"/>
      <c r="CJ116" s="32"/>
      <c r="CK116" s="32"/>
      <c r="CL116" s="32"/>
      <c r="CM116" s="32"/>
      <c r="CN116" s="32"/>
      <c r="CO116" s="32"/>
      <c r="CP116" s="32"/>
      <c r="CQ116" s="32"/>
      <c r="CR116" s="32"/>
      <c r="CS116" s="32"/>
      <c r="CT116" s="32"/>
      <c r="CU116" s="32"/>
      <c r="CV116" s="32"/>
      <c r="CW116" s="32"/>
      <c r="CX116" s="32"/>
      <c r="CY116" s="32"/>
      <c r="CZ116" s="32"/>
      <c r="DA116" s="32"/>
      <c r="DB116" s="32"/>
      <c r="DC116" s="32"/>
      <c r="DD116" s="32"/>
      <c r="DE116" s="32"/>
      <c r="DF116" s="32"/>
      <c r="DG116" s="32"/>
      <c r="DH116" s="32"/>
      <c r="DI116" s="32"/>
      <c r="DJ116" s="32"/>
      <c r="DK116" s="32"/>
      <c r="DL116" s="32"/>
      <c r="DM116" s="32"/>
      <c r="DN116" s="32"/>
      <c r="DO116" s="32"/>
      <c r="DP116" s="32"/>
      <c r="DQ116" s="32"/>
      <c r="DR116" s="32"/>
      <c r="DS116" s="32"/>
      <c r="DT116" s="32"/>
      <c r="DU116" s="32"/>
      <c r="DV116" s="32"/>
      <c r="DW116" s="32"/>
      <c r="DX116" s="32"/>
      <c r="DY116" s="32"/>
      <c r="DZ116" s="32"/>
      <c r="EA116" s="32"/>
      <c r="EB116" s="32"/>
      <c r="EC116" s="32"/>
      <c r="ED116" s="32"/>
      <c r="EE116" s="32"/>
      <c r="EF116" s="32"/>
      <c r="EG116" s="32"/>
      <c r="EH116" s="32"/>
      <c r="EI116" s="32"/>
      <c r="EJ116" s="32"/>
      <c r="EK116" s="32"/>
      <c r="EL116" s="32"/>
      <c r="EM116" s="32"/>
      <c r="EN116" s="32"/>
      <c r="EO116" s="32"/>
      <c r="EP116" s="32"/>
      <c r="EQ116" s="32"/>
      <c r="ER116" s="32"/>
      <c r="ES116" s="32"/>
      <c r="ET116" s="32"/>
      <c r="EU116" s="32"/>
      <c r="EV116" s="32"/>
      <c r="EW116" s="32"/>
      <c r="EX116" s="32"/>
      <c r="EY116" s="32"/>
    </row>
    <row r="117" spans="1:155" s="5" customFormat="1" x14ac:dyDescent="0.25">
      <c r="A117" s="227" t="s">
        <v>81</v>
      </c>
      <c r="B117" s="106" t="str">
        <f>IF('SSA Info'!B15="","",IF('SSA Info'!B17=9,"x",IF(OR((Projections!B43*0.9235)&gt;='SSA Info'!B14,B119&gt;=80),'SSA Info'!B17+1,'SSA Info'!B17)))</f>
        <v/>
      </c>
      <c r="C117" s="106" t="str">
        <f>IF('SSA Info'!$B15="","",IF(OR(B117=9,B117="x"),"x",IF(OR((Projections!C43*0.9235)&gt;='SSA Info'!$B14,C119&gt;=80),B117+1,B117)))</f>
        <v/>
      </c>
      <c r="D117" s="106" t="str">
        <f>IF('SSA Info'!$B15="","",IF(OR(C117=9,C117="x"),"x",IF(OR((Projections!D43*0.9235)&gt;='SSA Info'!$B14,D119&gt;=80),C117+1,C117)))</f>
        <v/>
      </c>
      <c r="E117" s="106" t="str">
        <f>IF('SSA Info'!$B15="","",IF(OR(D117=9,D117="x"),"x",IF(OR((Projections!E43*0.9235)&gt;='SSA Info'!$B14,E119&gt;=80),D117+1,D117)))</f>
        <v/>
      </c>
      <c r="F117" s="106" t="str">
        <f>IF('SSA Info'!$B15="","",IF(OR(E117=9,E117="x"),"x",IF(OR((Projections!F43*0.9235)&gt;='SSA Info'!$B14,F119&gt;=80),E117+1,E117)))</f>
        <v/>
      </c>
      <c r="G117" s="106" t="str">
        <f>IF('SSA Info'!$B15="","",IF(OR(F117=9,F117="x"),"x",IF(OR((Projections!G43*0.9235)&gt;='SSA Info'!$B14,G119&gt;=80),F117+1,F117)))</f>
        <v/>
      </c>
      <c r="H117" s="106" t="str">
        <f>IF('SSA Info'!$B15="","",IF(OR(G117=9,G117="x"),"x",IF(OR((Projections!H43*0.9235)&gt;='SSA Info'!$B14,H119&gt;=80),G117+1,G117)))</f>
        <v/>
      </c>
      <c r="I117" s="106" t="str">
        <f>IF('SSA Info'!$B15="","",IF(OR(H117=9,H117="x"),"x",IF(OR((Projections!I43*0.9235)&gt;='SSA Info'!$B14,I119&gt;=80),H117+1,H117)))</f>
        <v/>
      </c>
      <c r="J117" s="106" t="str">
        <f>IF('SSA Info'!$B15="","",IF(OR(I117=9,I117="x"),"x",IF(OR((Projections!J43*0.9235)&gt;='SSA Info'!$B14,J119&gt;=80),I117+1,I117)))</f>
        <v/>
      </c>
      <c r="K117" s="106" t="str">
        <f>IF('SSA Info'!$B15="","",IF(OR(J117=9,J117="x"),"x",IF(OR((Projections!K43*0.9235)&gt;='SSA Info'!$B14,K119&gt;=80),J117+1,J117)))</f>
        <v/>
      </c>
      <c r="L117" s="106" t="str">
        <f>IF('SSA Info'!$B15="","",IF(OR(K117=9,K117="x"),"x",IF(OR((Projections!L43*0.9235)&gt;='SSA Info'!$B14,L119&gt;=80),K117+1,K117)))</f>
        <v/>
      </c>
      <c r="M117" s="106" t="str">
        <f>IF('SSA Info'!$B15="","",IF(OR(L117=9,L117="x"),"x",IF(OR((Projections!M43*0.9235)&gt;='SSA Info'!$B14,M119&gt;=80),L117+1,L117)))</f>
        <v/>
      </c>
      <c r="N117" s="78"/>
      <c r="O117" s="103"/>
      <c r="P117" s="106" t="str">
        <f>IF('SSA Info'!B15="","",IF(OR(M117=9,M117="x"),"x",IF(OR((Projections!P43*0.9235)&gt;='SSA Info'!B14,P119&gt;=80),M117+1,M117)))</f>
        <v/>
      </c>
      <c r="Q117" s="106" t="str">
        <f>IF('SSA Info'!$B15="","",IF(OR(P117=9,P117="x"),"x",IF(OR((Projections!Q43*0.9235)&gt;='SSA Info'!$B14,Q119&gt;=80),P117+1,P117)))</f>
        <v/>
      </c>
      <c r="R117" s="106" t="str">
        <f>IF('SSA Info'!$B15="","",IF(OR(Q117=9,Q117="x"),"x",IF(OR((Projections!R43*0.9235)&gt;='SSA Info'!$B14,R119&gt;=80),Q117+1,Q117)))</f>
        <v/>
      </c>
      <c r="S117" s="106" t="str">
        <f>IF('SSA Info'!$B15="","",IF(OR(R117=9,R117="x"),"x",IF(OR((Projections!S43*0.9235)&gt;='SSA Info'!$B14,S119&gt;=80),R117+1,R117)))</f>
        <v/>
      </c>
      <c r="T117" s="106" t="str">
        <f>IF('SSA Info'!$B15="","",IF(OR(S117=9,S117="x"),"x",IF(OR((Projections!T43*0.9235)&gt;='SSA Info'!$B14,T119&gt;=80),S117+1,S117)))</f>
        <v/>
      </c>
      <c r="U117" s="106" t="str">
        <f>IF('SSA Info'!$B15="","",IF(OR(T117=9,T117="x"),"x",IF(OR((Projections!U43*0.9235)&gt;='SSA Info'!$B14,U119&gt;=80),T117+1,T117)))</f>
        <v/>
      </c>
      <c r="V117" s="106" t="str">
        <f>IF('SSA Info'!$B15="","",IF(OR(U117=9,U117="x"),"x",IF(OR((Projections!V43*0.9235)&gt;='SSA Info'!$B14,V119&gt;=80),U117+1,U117)))</f>
        <v/>
      </c>
      <c r="W117" s="106" t="str">
        <f>IF('SSA Info'!$B15="","",IF(OR(V117=9,V117="x"),"x",IF(OR((Projections!W43*0.9235)&gt;='SSA Info'!$B14,W119&gt;=80),V117+1,V117)))</f>
        <v/>
      </c>
      <c r="X117" s="106" t="str">
        <f>IF('SSA Info'!$B15="","",IF(OR(W117=9,W117="x"),"x",IF(OR((Projections!X43*0.9235)&gt;='SSA Info'!$B14,X119&gt;=80),W117+1,W117)))</f>
        <v/>
      </c>
      <c r="Y117" s="106" t="str">
        <f>IF('SSA Info'!$B15="","",IF(OR(X117=9,X117="x"),"x",IF(OR((Projections!Y43*0.9235)&gt;='SSA Info'!$B14,Y119&gt;=80),X117+1,X117)))</f>
        <v/>
      </c>
      <c r="Z117" s="106" t="str">
        <f>IF('SSA Info'!$B15="","",IF(OR(Y117=9,Y117="x"),"x",IF(OR((Projections!Z43*0.9235)&gt;='SSA Info'!$B14,Z119&gt;=80),Y117+1,Y117)))</f>
        <v/>
      </c>
      <c r="AA117" s="106" t="str">
        <f>IF('SSA Info'!$B15="","",IF(OR(Z117=9,Z117="x"),"x",IF(OR((Projections!AA43*0.9235)&gt;='SSA Info'!$B14,AA119&gt;=80),Z117+1,Z117)))</f>
        <v/>
      </c>
      <c r="AB117" s="78"/>
      <c r="AC117" s="103"/>
      <c r="AD117" s="106" t="str">
        <f>IF('SSA Info'!B15="","",IF(OR(AA117=9,AA117="x"),"x",IF(OR((Projections!AD43*0.9235)&gt;='SSA Info'!B14,AD119&gt;=80),AA117+1,AA117)))</f>
        <v/>
      </c>
      <c r="AE117" s="105" t="str">
        <f>IF('SSA Info'!$B15="","",IF(OR(AD117=9,AD117="x"),"x",IF(OR((Projections!AE43*0.9235)&gt;='SSA Info'!$B14,AE119&gt;=80),AD117+1,AD117)))</f>
        <v/>
      </c>
      <c r="AF117" s="105" t="str">
        <f>IF('SSA Info'!$B15="","",IF(OR(AE117=9,AE117="x"),"x",IF(OR((Projections!AF43*0.9235)&gt;='SSA Info'!$B14,AF119&gt;=80),AE117+1,AE117)))</f>
        <v/>
      </c>
      <c r="AG117" s="105" t="str">
        <f>IF('SSA Info'!$B15="","",IF(OR(AF117=9,AF117="x"),"x",IF(OR((Projections!AG43*0.9235)&gt;='SSA Info'!$B14,AG119&gt;=80),AF117+1,AF117)))</f>
        <v/>
      </c>
      <c r="AH117" s="105" t="str">
        <f>IF('SSA Info'!$B15="","",IF(OR(AG117=9,AG117="x"),"x",IF(OR((Projections!AH43*0.9235)&gt;='SSA Info'!$B14,AH119&gt;=80),AG117+1,AG117)))</f>
        <v/>
      </c>
      <c r="AI117" s="105" t="str">
        <f>IF('SSA Info'!$B15="","",IF(OR(AH117=9,AH117="x"),"x",IF(OR((Projections!AI43*0.9235)&gt;='SSA Info'!$B14,AI119&gt;=80),AH117+1,AH117)))</f>
        <v/>
      </c>
      <c r="AJ117" s="105" t="str">
        <f>IF('SSA Info'!$B15="","",IF(OR(AI117=9,AI117="x"),"x",IF(OR((Projections!AJ43*0.9235)&gt;='SSA Info'!$B14,AJ119&gt;=80),AI117+1,AI117)))</f>
        <v/>
      </c>
      <c r="AK117" s="105" t="str">
        <f>IF('SSA Info'!$B15="","",IF(OR(AJ117=9,AJ117="x"),"x",IF(OR((Projections!AK43*0.9235)&gt;='SSA Info'!$B14,AK119&gt;=80),AJ117+1,AJ117)))</f>
        <v/>
      </c>
      <c r="AL117" s="105" t="str">
        <f>IF('SSA Info'!$B15="","",IF(OR(AK117=9,AK117="x"),"x",IF(OR((Projections!AL43*0.9235)&gt;='SSA Info'!$B14,AL119&gt;=80),AK117+1,AK117)))</f>
        <v/>
      </c>
      <c r="AM117" s="105" t="str">
        <f>IF('SSA Info'!$B15="","",IF(OR(AL117=9,AL117="x"),"x",IF(OR((Projections!AM43*0.9235)&gt;='SSA Info'!$B14,AM119&gt;=80),AL117+1,AL117)))</f>
        <v/>
      </c>
      <c r="AN117" s="105" t="str">
        <f>IF('SSA Info'!$B15="","",IF(OR(AM117=9,AM117="x"),"x",IF(OR((Projections!AN43*0.9235)&gt;='SSA Info'!$B14,AN119&gt;=80),AM117+1,AM117)))</f>
        <v/>
      </c>
      <c r="AO117" s="105" t="str">
        <f>IF('SSA Info'!$B15="","",IF(OR(AN117=9,AN117="x"),"x",IF(OR((Projections!AO43*0.9235)&gt;='SSA Info'!$B14,AO119&gt;=80),AN117+1,AN117)))</f>
        <v/>
      </c>
      <c r="AP117" s="78"/>
      <c r="AQ117" s="103"/>
      <c r="AR117"/>
      <c r="AS117"/>
      <c r="AT117"/>
      <c r="AU117"/>
      <c r="AV117"/>
      <c r="AW117"/>
      <c r="AX117"/>
      <c r="AY117"/>
      <c r="AZ117"/>
      <c r="BA117"/>
      <c r="BB117"/>
      <c r="BC117"/>
      <c r="BD117"/>
      <c r="BE117" s="103"/>
      <c r="BF117"/>
      <c r="BG117"/>
      <c r="BH117"/>
      <c r="BI117"/>
      <c r="BJ117"/>
      <c r="BK117"/>
      <c r="BL117"/>
      <c r="BM117"/>
      <c r="BN117"/>
      <c r="BO117"/>
      <c r="BP117"/>
      <c r="BQ117"/>
      <c r="BR117"/>
      <c r="BS117" s="39"/>
      <c r="BT117" s="32"/>
      <c r="BU117" s="32"/>
      <c r="BV117" s="32"/>
      <c r="BW117" s="32"/>
      <c r="BX117" s="32"/>
      <c r="BY117" s="32"/>
      <c r="BZ117" s="32"/>
      <c r="CA117" s="32"/>
      <c r="CB117" s="32"/>
      <c r="CC117" s="32"/>
      <c r="CD117" s="32"/>
      <c r="CE117" s="32"/>
      <c r="CF117" s="32"/>
      <c r="CG117" s="32"/>
      <c r="CH117" s="32"/>
      <c r="CI117" s="32"/>
      <c r="CJ117" s="32"/>
      <c r="CK117" s="32"/>
      <c r="CL117" s="32"/>
      <c r="CM117" s="32"/>
      <c r="CN117" s="32"/>
      <c r="CO117" s="32"/>
      <c r="CP117" s="32"/>
      <c r="CQ117" s="32"/>
      <c r="CR117" s="32"/>
      <c r="CS117" s="32"/>
      <c r="CT117" s="32"/>
      <c r="CU117" s="32"/>
      <c r="CV117" s="32"/>
      <c r="CW117" s="32"/>
      <c r="CX117" s="32"/>
      <c r="CY117" s="32"/>
      <c r="CZ117" s="32"/>
      <c r="DA117" s="32"/>
      <c r="DB117" s="32"/>
      <c r="DC117" s="32"/>
      <c r="DD117" s="32"/>
      <c r="DE117" s="32"/>
      <c r="DF117" s="32"/>
      <c r="DG117" s="32"/>
      <c r="DH117" s="32"/>
      <c r="DI117" s="32"/>
      <c r="DJ117" s="32"/>
      <c r="DK117" s="32"/>
      <c r="DL117" s="32"/>
      <c r="DM117" s="32"/>
      <c r="DN117" s="32"/>
      <c r="DO117" s="32"/>
      <c r="DP117" s="32"/>
      <c r="DQ117" s="32"/>
      <c r="DR117" s="32"/>
      <c r="DS117" s="32"/>
      <c r="DT117" s="32"/>
      <c r="DU117" s="32"/>
      <c r="DV117" s="32"/>
      <c r="DW117" s="32"/>
      <c r="DX117" s="32"/>
      <c r="DY117" s="32"/>
      <c r="DZ117" s="32"/>
      <c r="EA117" s="32"/>
      <c r="EB117" s="32"/>
      <c r="EC117" s="32"/>
      <c r="ED117" s="32"/>
      <c r="EE117" s="32"/>
      <c r="EF117" s="32"/>
      <c r="EG117" s="32"/>
      <c r="EH117" s="32"/>
      <c r="EI117" s="32"/>
      <c r="EJ117" s="32"/>
      <c r="EK117" s="32"/>
      <c r="EL117" s="32"/>
      <c r="EM117" s="32"/>
      <c r="EN117" s="32"/>
      <c r="EO117" s="32"/>
      <c r="EP117" s="32"/>
      <c r="EQ117" s="32"/>
      <c r="ER117" s="32"/>
      <c r="ES117" s="32"/>
      <c r="ET117" s="32"/>
      <c r="EU117" s="32"/>
      <c r="EV117" s="32"/>
      <c r="EW117" s="32"/>
      <c r="EX117" s="32"/>
      <c r="EY117" s="32"/>
    </row>
    <row r="118" spans="1:155" s="5" customFormat="1" x14ac:dyDescent="0.25">
      <c r="A118" s="227" t="s">
        <v>42</v>
      </c>
      <c r="B118" s="106" t="str">
        <f>IF('SSA Info'!B15="","",IF('SSA Info'!B18=0,0,IF('SSA Info'!B18=36,"x",'SSA Info'!B18+1)))</f>
        <v/>
      </c>
      <c r="C118" s="106" t="str">
        <f>IF('SSA Info'!$B15="","",IF(OR(B118=36,B118="x"),"x",IF(B117&lt;9,0,IF(B117=9,1,B118+1))))</f>
        <v/>
      </c>
      <c r="D118" s="106" t="str">
        <f>IF('SSA Info'!$B15="","",IF(OR(C118=36,C118="x"),"x",IF(C117&lt;9,0,IF(C117=9,1,C118+1))))</f>
        <v/>
      </c>
      <c r="E118" s="106" t="str">
        <f>IF('SSA Info'!$B15="","",IF(OR(D118=36,D118="x"),"x",IF(D117&lt;9,0,IF(D117=9,1,D118+1))))</f>
        <v/>
      </c>
      <c r="F118" s="106" t="str">
        <f>IF('SSA Info'!$B15="","",IF(OR(E118=36,E118="x"),"x",IF(E117&lt;9,0,IF(E117=9,1,E118+1))))</f>
        <v/>
      </c>
      <c r="G118" s="106" t="str">
        <f>IF('SSA Info'!$B15="","",IF(OR(F118=36,F118="x"),"x",IF(F117&lt;9,0,IF(F117=9,1,F118+1))))</f>
        <v/>
      </c>
      <c r="H118" s="106" t="str">
        <f>IF('SSA Info'!$B15="","",IF(OR(G118=36,G118="x"),"x",IF(G117&lt;9,0,IF(G117=9,1,G118+1))))</f>
        <v/>
      </c>
      <c r="I118" s="106" t="str">
        <f>IF('SSA Info'!$B15="","",IF(OR(H118=36,H118="x"),"x",IF(H117&lt;9,0,IF(H117=9,1,H118+1))))</f>
        <v/>
      </c>
      <c r="J118" s="106" t="str">
        <f>IF('SSA Info'!$B15="","",IF(OR(I118=36,I118="x"),"x",IF(I117&lt;9,0,IF(I117=9,1,I118+1))))</f>
        <v/>
      </c>
      <c r="K118" s="106" t="str">
        <f>IF('SSA Info'!$B15="","",IF(OR(J118=36,J118="x"),"x",IF(J117&lt;9,0,IF(J117=9,1,J118+1))))</f>
        <v/>
      </c>
      <c r="L118" s="106" t="str">
        <f>IF('SSA Info'!$B15="","",IF(OR(K118=36,K118="x"),"x",IF(K117&lt;9,0,IF(K117=9,1,K118+1))))</f>
        <v/>
      </c>
      <c r="M118" s="106" t="str">
        <f>IF('SSA Info'!$B15="","",IF(OR(L118=36,L118="x"),"x",IF(L117&lt;9,0,IF(L117=9,1,L118+1))))</f>
        <v/>
      </c>
      <c r="N118" s="78"/>
      <c r="O118" s="103"/>
      <c r="P118" s="106" t="str">
        <f>IF('SSA Info'!B15="","",IF(OR(M118=36,M118="x"),"x",IF(M117&lt;9,0,IF(M117=9,1,M118+1))))</f>
        <v/>
      </c>
      <c r="Q118" s="106" t="str">
        <f>IF('SSA Info'!$B15="","",IF(OR(P118=36,P118="x"),"x",IF(P117&lt;9,0,IF(P117=9,1,P118+1))))</f>
        <v/>
      </c>
      <c r="R118" s="106" t="str">
        <f>IF('SSA Info'!$B15="","",IF(OR(Q118=36,Q118="x"),"x",IF(Q117&lt;9,0,IF(Q117=9,1,Q118+1))))</f>
        <v/>
      </c>
      <c r="S118" s="106" t="str">
        <f>IF('SSA Info'!$B15="","",IF(OR(R118=36,R118="x"),"x",IF(R117&lt;9,0,IF(R117=9,1,R118+1))))</f>
        <v/>
      </c>
      <c r="T118" s="106" t="str">
        <f>IF('SSA Info'!$B15="","",IF(OR(S118=36,S118="x"),"x",IF(S117&lt;9,0,IF(S117=9,1,S118+1))))</f>
        <v/>
      </c>
      <c r="U118" s="106" t="str">
        <f>IF('SSA Info'!$B15="","",IF(OR(T118=36,T118="x"),"x",IF(T117&lt;9,0,IF(T117=9,1,T118+1))))</f>
        <v/>
      </c>
      <c r="V118" s="106" t="str">
        <f>IF('SSA Info'!$B15="","",IF(OR(U118=36,U118="x"),"x",IF(U117&lt;9,0,IF(U117=9,1,U118+1))))</f>
        <v/>
      </c>
      <c r="W118" s="106" t="str">
        <f>IF('SSA Info'!$B15="","",IF(OR(V118=36,V118="x"),"x",IF(V117&lt;9,0,IF(V117=9,1,V118+1))))</f>
        <v/>
      </c>
      <c r="X118" s="106" t="str">
        <f>IF('SSA Info'!$B15="","",IF(OR(W118=36,W118="x"),"x",IF(W117&lt;9,0,IF(W117=9,1,W118+1))))</f>
        <v/>
      </c>
      <c r="Y118" s="106" t="str">
        <f>IF('SSA Info'!$B15="","",IF(OR(X118=36,X118="x"),"x",IF(X117&lt;9,0,IF(X117=9,1,X118+1))))</f>
        <v/>
      </c>
      <c r="Z118" s="106" t="str">
        <f>IF('SSA Info'!$B15="","",IF(OR(Y118=36,Y118="x"),"x",IF(Y117&lt;9,0,IF(Y117=9,1,Y118+1))))</f>
        <v/>
      </c>
      <c r="AA118" s="106" t="str">
        <f>IF('SSA Info'!$B15="","",IF(OR(Z118=36,Z118="x"),"x",IF(Z117&lt;9,0,IF(Z117=9,1,Z118+1))))</f>
        <v/>
      </c>
      <c r="AB118" s="78"/>
      <c r="AC118" s="103"/>
      <c r="AD118" s="106" t="str">
        <f>IF('SSA Info'!B15="","",IF(OR(AA118=36,AA118="x"),"x",IF(AA117&lt;9,0,IF(AA117=9,1,AA118+1))))</f>
        <v/>
      </c>
      <c r="AE118" s="105" t="str">
        <f>IF('SSA Info'!$B15="","",IF(OR(AD118=36,AD118="x"),"x",IF(AD117&lt;9,0,IF(AD117=9,1,AD118+1))))</f>
        <v/>
      </c>
      <c r="AF118" s="105" t="str">
        <f>IF('SSA Info'!$B15="","",IF(OR(AE118=36,AE118="x"),"x",IF(AE117&lt;9,0,IF(AE117=9,1,AE118+1))))</f>
        <v/>
      </c>
      <c r="AG118" s="105" t="str">
        <f>IF('SSA Info'!$B15="","",IF(OR(AF118=36,AF118="x"),"x",IF(AF117&lt;9,0,IF(AF117=9,1,AF118+1))))</f>
        <v/>
      </c>
      <c r="AH118" s="105" t="str">
        <f>IF('SSA Info'!$B15="","",IF(OR(AG118=36,AG118="x"),"x",IF(AG117&lt;9,0,IF(AG117=9,1,AG118+1))))</f>
        <v/>
      </c>
      <c r="AI118" s="105" t="str">
        <f>IF('SSA Info'!$B15="","",IF(OR(AH118=36,AH118="x"),"x",IF(AH117&lt;9,0,IF(AH117=9,1,AH118+1))))</f>
        <v/>
      </c>
      <c r="AJ118" s="105" t="str">
        <f>IF('SSA Info'!$B15="","",IF(OR(AI118=36,AI118="x"),"x",IF(AI117&lt;9,0,IF(AI117=9,1,AI118+1))))</f>
        <v/>
      </c>
      <c r="AK118" s="105" t="str">
        <f>IF('SSA Info'!$B15="","",IF(OR(AJ118=36,AJ118="x"),"x",IF(AJ117&lt;9,0,IF(AJ117=9,1,AJ118+1))))</f>
        <v/>
      </c>
      <c r="AL118" s="105" t="str">
        <f>IF('SSA Info'!$B15="","",IF(OR(AK118=36,AK118="x"),"x",IF(AK117&lt;9,0,IF(AK117=9,1,AK118+1))))</f>
        <v/>
      </c>
      <c r="AM118" s="105" t="str">
        <f>IF('SSA Info'!$B15="","",IF(OR(AL118=36,AL118="x"),"x",IF(AL117&lt;9,0,IF(AL117=9,1,AL118+1))))</f>
        <v/>
      </c>
      <c r="AN118" s="105" t="str">
        <f>IF('SSA Info'!$B15="","",IF(OR(AM118=36,AM118="x"),"x",IF(AM117&lt;9,0,IF(AM117=9,1,AM118+1))))</f>
        <v/>
      </c>
      <c r="AO118" s="105" t="str">
        <f>IF('SSA Info'!$B15="","",IF(OR(AN118=36,AN118="x"),"x",IF(AN117&lt;9,0,IF(AN117=9,1,AN118+1))))</f>
        <v/>
      </c>
      <c r="AP118" s="78"/>
      <c r="AQ118" s="103"/>
      <c r="AR118"/>
      <c r="AS118"/>
      <c r="AT118"/>
      <c r="AU118"/>
      <c r="AV118"/>
      <c r="AW118"/>
      <c r="AX118"/>
      <c r="AY118"/>
      <c r="AZ118"/>
      <c r="BA118"/>
      <c r="BB118"/>
      <c r="BC118"/>
      <c r="BD118"/>
      <c r="BE118" s="103"/>
      <c r="BF118"/>
      <c r="BG118"/>
      <c r="BH118"/>
      <c r="BI118"/>
      <c r="BJ118"/>
      <c r="BK118"/>
      <c r="BL118"/>
      <c r="BM118"/>
      <c r="BN118"/>
      <c r="BO118"/>
      <c r="BP118"/>
      <c r="BQ118"/>
      <c r="BR118"/>
      <c r="BS118" s="39"/>
      <c r="BT118" s="32"/>
      <c r="BU118" s="32"/>
      <c r="BV118" s="32"/>
      <c r="BW118" s="32"/>
      <c r="BX118" s="32"/>
      <c r="BY118" s="32"/>
      <c r="BZ118" s="32"/>
      <c r="CA118" s="32"/>
      <c r="CB118" s="32"/>
      <c r="CC118" s="32"/>
      <c r="CD118" s="32"/>
      <c r="CE118" s="32"/>
      <c r="CF118" s="32"/>
      <c r="CG118" s="32"/>
      <c r="CH118" s="32"/>
      <c r="CI118" s="32"/>
      <c r="CJ118" s="32"/>
      <c r="CK118" s="32"/>
      <c r="CL118" s="32"/>
      <c r="CM118" s="32"/>
      <c r="CN118" s="32"/>
      <c r="CO118" s="32"/>
      <c r="CP118" s="32"/>
      <c r="CQ118" s="32"/>
      <c r="CR118" s="32"/>
      <c r="CS118" s="32"/>
      <c r="CT118" s="32"/>
      <c r="CU118" s="32"/>
      <c r="CV118" s="32"/>
      <c r="CW118" s="32"/>
      <c r="CX118" s="32"/>
      <c r="CY118" s="32"/>
      <c r="CZ118" s="32"/>
      <c r="DA118" s="32"/>
      <c r="DB118" s="32"/>
      <c r="DC118" s="32"/>
      <c r="DD118" s="32"/>
      <c r="DE118" s="32"/>
      <c r="DF118" s="32"/>
      <c r="DG118" s="32"/>
      <c r="DH118" s="32"/>
      <c r="DI118" s="32"/>
      <c r="DJ118" s="32"/>
      <c r="DK118" s="32"/>
      <c r="DL118" s="32"/>
      <c r="DM118" s="32"/>
      <c r="DN118" s="32"/>
      <c r="DO118" s="32"/>
      <c r="DP118" s="32"/>
      <c r="DQ118" s="32"/>
      <c r="DR118" s="32"/>
      <c r="DS118" s="32"/>
      <c r="DT118" s="32"/>
      <c r="DU118" s="32"/>
      <c r="DV118" s="32"/>
      <c r="DW118" s="32"/>
      <c r="DX118" s="32"/>
      <c r="DY118" s="32"/>
      <c r="DZ118" s="32"/>
      <c r="EA118" s="32"/>
      <c r="EB118" s="32"/>
      <c r="EC118" s="32"/>
      <c r="ED118" s="32"/>
      <c r="EE118" s="32"/>
      <c r="EF118" s="32"/>
      <c r="EG118" s="32"/>
      <c r="EH118" s="32"/>
      <c r="EI118" s="32"/>
      <c r="EJ118" s="32"/>
      <c r="EK118" s="32"/>
      <c r="EL118" s="32"/>
      <c r="EM118" s="32"/>
      <c r="EN118" s="32"/>
      <c r="EO118" s="32"/>
      <c r="EP118" s="32"/>
      <c r="EQ118" s="32"/>
      <c r="ER118" s="32"/>
      <c r="ES118" s="32"/>
      <c r="ET118" s="32"/>
      <c r="EU118" s="32"/>
      <c r="EV118" s="32"/>
      <c r="EW118" s="32"/>
      <c r="EX118" s="32"/>
      <c r="EY118" s="32"/>
    </row>
    <row r="119" spans="1:155" s="24" customFormat="1" x14ac:dyDescent="0.25">
      <c r="A119" s="17" t="s">
        <v>32</v>
      </c>
      <c r="B119" s="29"/>
      <c r="C119" s="29"/>
      <c r="D119" s="29"/>
      <c r="E119" s="29"/>
      <c r="F119" s="29"/>
      <c r="G119" s="29"/>
      <c r="H119" s="29"/>
      <c r="I119" s="29"/>
      <c r="J119" s="29"/>
      <c r="K119" s="29"/>
      <c r="L119" s="29"/>
      <c r="M119" s="29"/>
      <c r="N119" s="107"/>
      <c r="O119" s="54"/>
      <c r="P119" s="50"/>
      <c r="Q119" s="50"/>
      <c r="R119" s="50"/>
      <c r="S119" s="50"/>
      <c r="T119" s="50"/>
      <c r="U119" s="50"/>
      <c r="V119" s="50"/>
      <c r="W119" s="50"/>
      <c r="X119" s="50"/>
      <c r="Y119" s="50"/>
      <c r="Z119" s="50"/>
      <c r="AA119" s="50"/>
      <c r="AB119" s="107"/>
      <c r="AC119" s="54"/>
      <c r="AD119" s="60"/>
      <c r="AE119" s="59"/>
      <c r="AF119" s="59"/>
      <c r="AG119" s="59"/>
      <c r="AH119" s="59"/>
      <c r="AI119" s="59"/>
      <c r="AJ119" s="59"/>
      <c r="AK119" s="59"/>
      <c r="AL119" s="59"/>
      <c r="AM119" s="59"/>
      <c r="AN119" s="59"/>
      <c r="AO119" s="60"/>
      <c r="AP119" s="107"/>
      <c r="AQ119" s="54"/>
      <c r="AR119"/>
      <c r="AS119"/>
      <c r="AT119"/>
      <c r="AU119"/>
      <c r="AV119"/>
      <c r="AW119"/>
      <c r="AX119"/>
      <c r="AY119"/>
      <c r="AZ119"/>
      <c r="BA119"/>
      <c r="BB119"/>
      <c r="BC119"/>
      <c r="BD119"/>
      <c r="BE119" s="54"/>
      <c r="BF119"/>
      <c r="BG119"/>
      <c r="BH119"/>
      <c r="BI119"/>
      <c r="BJ119"/>
      <c r="BK119"/>
      <c r="BL119"/>
      <c r="BM119"/>
      <c r="BN119"/>
      <c r="BO119"/>
      <c r="BP119"/>
      <c r="BQ119"/>
      <c r="BR119"/>
      <c r="BS119" s="39"/>
      <c r="BT119" s="32"/>
      <c r="BU119" s="32"/>
      <c r="BV119" s="32"/>
      <c r="BW119" s="32"/>
      <c r="BX119" s="32"/>
      <c r="BY119" s="32"/>
      <c r="BZ119" s="32"/>
      <c r="CA119" s="32"/>
      <c r="CB119" s="32"/>
      <c r="CC119" s="32"/>
      <c r="CD119" s="32"/>
      <c r="CE119" s="32"/>
      <c r="CF119" s="32"/>
      <c r="CG119" s="32"/>
      <c r="CH119" s="32"/>
      <c r="CI119" s="32"/>
      <c r="CJ119" s="32"/>
      <c r="CK119" s="32"/>
      <c r="CL119" s="32"/>
      <c r="CM119" s="32"/>
      <c r="CN119" s="32"/>
      <c r="CO119" s="32"/>
      <c r="CP119" s="32"/>
      <c r="CQ119" s="32"/>
      <c r="CR119" s="32"/>
      <c r="CS119" s="32"/>
      <c r="CT119" s="32"/>
      <c r="CU119" s="32"/>
      <c r="CV119" s="32"/>
      <c r="CW119" s="32"/>
      <c r="CX119" s="32"/>
      <c r="CY119" s="32"/>
      <c r="CZ119" s="32"/>
      <c r="DA119" s="32"/>
      <c r="DB119" s="32"/>
      <c r="DC119" s="32"/>
      <c r="DD119" s="32"/>
      <c r="DE119" s="32"/>
      <c r="DF119" s="32"/>
      <c r="DG119" s="32"/>
      <c r="DH119" s="32"/>
      <c r="DI119" s="32"/>
      <c r="DJ119" s="32"/>
      <c r="DK119" s="32"/>
      <c r="DL119" s="32"/>
      <c r="DM119" s="32"/>
      <c r="DN119" s="32"/>
      <c r="DO119" s="32"/>
      <c r="DP119" s="32"/>
      <c r="DQ119" s="32"/>
      <c r="DR119" s="32"/>
      <c r="DS119" s="32"/>
      <c r="DT119" s="32"/>
      <c r="DU119" s="32"/>
      <c r="DV119" s="32"/>
      <c r="DW119" s="32"/>
      <c r="DX119" s="32"/>
      <c r="DY119" s="32"/>
      <c r="DZ119" s="32"/>
      <c r="EA119" s="32"/>
      <c r="EB119" s="32"/>
      <c r="EC119" s="32"/>
      <c r="ED119" s="32"/>
      <c r="EE119" s="32"/>
      <c r="EF119" s="32"/>
      <c r="EG119" s="32"/>
      <c r="EH119" s="32"/>
      <c r="EI119" s="32"/>
      <c r="EJ119" s="32"/>
      <c r="EK119" s="32"/>
      <c r="EL119" s="32"/>
      <c r="EM119" s="32"/>
      <c r="EN119" s="32"/>
      <c r="EO119" s="32"/>
      <c r="EP119" s="32"/>
      <c r="EQ119" s="32"/>
      <c r="ER119" s="32"/>
      <c r="ES119" s="32"/>
      <c r="ET119" s="32"/>
      <c r="EU119" s="32"/>
      <c r="EV119" s="32"/>
      <c r="EW119" s="32"/>
      <c r="EX119" s="32"/>
      <c r="EY119" s="32"/>
    </row>
    <row r="120" spans="1:155" s="24" customFormat="1" x14ac:dyDescent="0.25">
      <c r="A120" s="17" t="s">
        <v>33</v>
      </c>
      <c r="B120" s="29"/>
      <c r="C120" s="29"/>
      <c r="D120" s="29"/>
      <c r="E120" s="29"/>
      <c r="F120" s="29"/>
      <c r="G120" s="29"/>
      <c r="H120" s="29"/>
      <c r="I120" s="29"/>
      <c r="J120" s="29"/>
      <c r="K120" s="29"/>
      <c r="L120" s="29"/>
      <c r="M120" s="29"/>
      <c r="N120" s="107"/>
      <c r="O120" s="54"/>
      <c r="P120" s="50"/>
      <c r="Q120" s="49"/>
      <c r="R120" s="49"/>
      <c r="S120" s="49"/>
      <c r="T120" s="49"/>
      <c r="U120" s="49"/>
      <c r="V120" s="49"/>
      <c r="W120" s="49"/>
      <c r="X120" s="49"/>
      <c r="Y120" s="49"/>
      <c r="Z120" s="49"/>
      <c r="AA120" s="50"/>
      <c r="AB120" s="107"/>
      <c r="AC120" s="54"/>
      <c r="AD120" s="60"/>
      <c r="AE120" s="60"/>
      <c r="AF120" s="60"/>
      <c r="AG120" s="60"/>
      <c r="AH120" s="60"/>
      <c r="AI120" s="60"/>
      <c r="AJ120" s="60"/>
      <c r="AK120" s="60"/>
      <c r="AL120" s="60"/>
      <c r="AM120" s="60"/>
      <c r="AN120" s="60"/>
      <c r="AO120" s="60"/>
      <c r="AP120" s="107"/>
      <c r="AQ120" s="54"/>
      <c r="AR120"/>
      <c r="AS120"/>
      <c r="AT120"/>
      <c r="AU120"/>
      <c r="AV120"/>
      <c r="AW120"/>
      <c r="AX120"/>
      <c r="AY120"/>
      <c r="AZ120"/>
      <c r="BA120"/>
      <c r="BB120"/>
      <c r="BC120"/>
      <c r="BD120"/>
      <c r="BE120" s="54"/>
      <c r="BF120"/>
      <c r="BG120"/>
      <c r="BH120"/>
      <c r="BI120"/>
      <c r="BJ120"/>
      <c r="BK120"/>
      <c r="BL120"/>
      <c r="BM120"/>
      <c r="BN120"/>
      <c r="BO120"/>
      <c r="BP120"/>
      <c r="BQ120"/>
      <c r="BR120"/>
      <c r="BS120" s="39"/>
      <c r="BT120" s="32"/>
      <c r="BU120" s="32"/>
      <c r="BV120" s="32"/>
      <c r="BW120" s="32"/>
      <c r="BX120" s="32"/>
      <c r="BY120" s="32"/>
      <c r="BZ120" s="32"/>
      <c r="CA120" s="32"/>
      <c r="CB120" s="32"/>
      <c r="CC120" s="32"/>
      <c r="CD120" s="32"/>
      <c r="CE120" s="32"/>
      <c r="CF120" s="32"/>
      <c r="CG120" s="32"/>
      <c r="CH120" s="32"/>
      <c r="CI120" s="32"/>
      <c r="CJ120" s="32"/>
      <c r="CK120" s="32"/>
      <c r="CL120" s="32"/>
      <c r="CM120" s="32"/>
      <c r="CN120" s="32"/>
      <c r="CO120" s="32"/>
      <c r="CP120" s="32"/>
      <c r="CQ120" s="32"/>
      <c r="CR120" s="32"/>
      <c r="CS120" s="32"/>
      <c r="CT120" s="32"/>
      <c r="CU120" s="32"/>
      <c r="CV120" s="32"/>
      <c r="CW120" s="32"/>
      <c r="CX120" s="32"/>
      <c r="CY120" s="32"/>
      <c r="CZ120" s="32"/>
      <c r="DA120" s="32"/>
      <c r="DB120" s="32"/>
      <c r="DC120" s="32"/>
      <c r="DD120" s="32"/>
      <c r="DE120" s="32"/>
      <c r="DF120" s="32"/>
      <c r="DG120" s="32"/>
      <c r="DH120" s="32"/>
      <c r="DI120" s="32"/>
      <c r="DJ120" s="32"/>
      <c r="DK120" s="32"/>
      <c r="DL120" s="32"/>
      <c r="DM120" s="32"/>
      <c r="DN120" s="32"/>
      <c r="DO120" s="32"/>
      <c r="DP120" s="32"/>
      <c r="DQ120" s="32"/>
      <c r="DR120" s="32"/>
      <c r="DS120" s="32"/>
      <c r="DT120" s="32"/>
      <c r="DU120" s="32"/>
      <c r="DV120" s="32"/>
      <c r="DW120" s="32"/>
      <c r="DX120" s="32"/>
      <c r="DY120" s="32"/>
      <c r="DZ120" s="32"/>
      <c r="EA120" s="32"/>
      <c r="EB120" s="32"/>
      <c r="EC120" s="32"/>
      <c r="ED120" s="32"/>
      <c r="EE120" s="32"/>
      <c r="EF120" s="32"/>
      <c r="EG120" s="32"/>
      <c r="EH120" s="32"/>
      <c r="EI120" s="32"/>
      <c r="EJ120" s="32"/>
      <c r="EK120" s="32"/>
      <c r="EL120" s="32"/>
      <c r="EM120" s="32"/>
      <c r="EN120" s="32"/>
      <c r="EO120" s="32"/>
      <c r="EP120" s="32"/>
      <c r="EQ120" s="32"/>
      <c r="ER120" s="32"/>
      <c r="ES120" s="32"/>
      <c r="ET120" s="32"/>
      <c r="EU120" s="32"/>
      <c r="EV120" s="32"/>
      <c r="EW120" s="32"/>
      <c r="EX120" s="32"/>
      <c r="EY120" s="32"/>
    </row>
    <row r="121" spans="1:155" s="24" customFormat="1" x14ac:dyDescent="0.25">
      <c r="A121" s="17" t="s">
        <v>34</v>
      </c>
      <c r="B121" s="29"/>
      <c r="C121" s="29"/>
      <c r="D121" s="29"/>
      <c r="E121" s="29"/>
      <c r="F121" s="29"/>
      <c r="G121" s="29"/>
      <c r="H121" s="29"/>
      <c r="I121" s="29"/>
      <c r="J121" s="29"/>
      <c r="K121" s="29"/>
      <c r="L121" s="29"/>
      <c r="M121" s="29"/>
      <c r="N121" s="107"/>
      <c r="O121" s="54"/>
      <c r="P121" s="50"/>
      <c r="Q121" s="50"/>
      <c r="R121" s="50"/>
      <c r="S121" s="50"/>
      <c r="T121" s="50"/>
      <c r="U121" s="50"/>
      <c r="V121" s="50"/>
      <c r="W121" s="50"/>
      <c r="X121" s="50"/>
      <c r="Y121" s="50"/>
      <c r="Z121" s="50"/>
      <c r="AA121" s="50"/>
      <c r="AB121" s="107"/>
      <c r="AC121" s="54"/>
      <c r="AD121" s="60"/>
      <c r="AE121" s="60"/>
      <c r="AF121" s="60"/>
      <c r="AG121" s="60"/>
      <c r="AH121" s="60"/>
      <c r="AI121" s="60"/>
      <c r="AJ121" s="60"/>
      <c r="AK121" s="60"/>
      <c r="AL121" s="60"/>
      <c r="AM121" s="60"/>
      <c r="AN121" s="60"/>
      <c r="AO121" s="60"/>
      <c r="AP121" s="107"/>
      <c r="AQ121" s="54"/>
      <c r="AR121"/>
      <c r="AS121"/>
      <c r="AT121"/>
      <c r="AU121"/>
      <c r="AV121"/>
      <c r="AW121"/>
      <c r="AX121"/>
      <c r="AY121"/>
      <c r="AZ121"/>
      <c r="BA121"/>
      <c r="BB121"/>
      <c r="BC121"/>
      <c r="BD121"/>
      <c r="BE121" s="54"/>
      <c r="BF121"/>
      <c r="BG121"/>
      <c r="BH121"/>
      <c r="BI121"/>
      <c r="BJ121"/>
      <c r="BK121"/>
      <c r="BL121"/>
      <c r="BM121"/>
      <c r="BN121"/>
      <c r="BO121"/>
      <c r="BP121"/>
      <c r="BQ121"/>
      <c r="BR121"/>
      <c r="BS121" s="39"/>
      <c r="BT121" s="32"/>
      <c r="BU121" s="32"/>
      <c r="BV121" s="32"/>
      <c r="BW121" s="32"/>
      <c r="BX121" s="32"/>
      <c r="BY121" s="32"/>
      <c r="BZ121" s="32"/>
      <c r="CA121" s="32"/>
      <c r="CB121" s="32"/>
      <c r="CC121" s="32"/>
      <c r="CD121" s="32"/>
      <c r="CE121" s="32"/>
      <c r="CF121" s="32"/>
      <c r="CG121" s="32"/>
      <c r="CH121" s="32"/>
      <c r="CI121" s="32"/>
      <c r="CJ121" s="32"/>
      <c r="CK121" s="32"/>
      <c r="CL121" s="32"/>
      <c r="CM121" s="32"/>
      <c r="CN121" s="32"/>
      <c r="CO121" s="32"/>
      <c r="CP121" s="32"/>
      <c r="CQ121" s="32"/>
      <c r="CR121" s="32"/>
      <c r="CS121" s="32"/>
      <c r="CT121" s="32"/>
      <c r="CU121" s="32"/>
      <c r="CV121" s="32"/>
      <c r="CW121" s="32"/>
      <c r="CX121" s="32"/>
      <c r="CY121" s="32"/>
      <c r="CZ121" s="32"/>
      <c r="DA121" s="32"/>
      <c r="DB121" s="32"/>
      <c r="DC121" s="32"/>
      <c r="DD121" s="32"/>
      <c r="DE121" s="32"/>
      <c r="DF121" s="32"/>
      <c r="DG121" s="32"/>
      <c r="DH121" s="32"/>
      <c r="DI121" s="32"/>
      <c r="DJ121" s="32"/>
      <c r="DK121" s="32"/>
      <c r="DL121" s="32"/>
      <c r="DM121" s="32"/>
      <c r="DN121" s="32"/>
      <c r="DO121" s="32"/>
      <c r="DP121" s="32"/>
      <c r="DQ121" s="32"/>
      <c r="DR121" s="32"/>
      <c r="DS121" s="32"/>
      <c r="DT121" s="32"/>
      <c r="DU121" s="32"/>
      <c r="DV121" s="32"/>
      <c r="DW121" s="32"/>
      <c r="DX121" s="32"/>
      <c r="DY121" s="32"/>
      <c r="DZ121" s="32"/>
      <c r="EA121" s="32"/>
      <c r="EB121" s="32"/>
      <c r="EC121" s="32"/>
      <c r="ED121" s="32"/>
      <c r="EE121" s="32"/>
      <c r="EF121" s="32"/>
      <c r="EG121" s="32"/>
      <c r="EH121" s="32"/>
      <c r="EI121" s="32"/>
      <c r="EJ121" s="32"/>
      <c r="EK121" s="32"/>
      <c r="EL121" s="32"/>
      <c r="EM121" s="32"/>
      <c r="EN121" s="32"/>
      <c r="EO121" s="32"/>
      <c r="EP121" s="32"/>
      <c r="EQ121" s="32"/>
      <c r="ER121" s="32"/>
      <c r="ES121" s="32"/>
      <c r="ET121" s="32"/>
      <c r="EU121" s="32"/>
      <c r="EV121" s="32"/>
      <c r="EW121" s="32"/>
      <c r="EX121" s="32"/>
      <c r="EY121" s="32"/>
    </row>
    <row r="122" spans="1:155" s="24" customFormat="1" x14ac:dyDescent="0.25">
      <c r="A122" s="17" t="s">
        <v>4</v>
      </c>
      <c r="B122" s="23"/>
      <c r="C122" s="23"/>
      <c r="D122" s="23"/>
      <c r="E122" s="23"/>
      <c r="F122" s="23"/>
      <c r="G122" s="23"/>
      <c r="H122" s="23"/>
      <c r="I122" s="23"/>
      <c r="J122" s="23"/>
      <c r="K122" s="23"/>
      <c r="L122" s="23"/>
      <c r="M122" s="23"/>
      <c r="N122" s="107"/>
      <c r="O122" s="54"/>
      <c r="P122" s="45"/>
      <c r="Q122" s="45"/>
      <c r="R122" s="45"/>
      <c r="S122" s="45"/>
      <c r="T122" s="45"/>
      <c r="U122" s="45"/>
      <c r="V122" s="45"/>
      <c r="W122" s="45"/>
      <c r="X122" s="45"/>
      <c r="Y122" s="45"/>
      <c r="Z122" s="45"/>
      <c r="AA122" s="45"/>
      <c r="AB122" s="107"/>
      <c r="AC122" s="54"/>
      <c r="AD122" s="55"/>
      <c r="AE122" s="55"/>
      <c r="AF122" s="55"/>
      <c r="AG122" s="55"/>
      <c r="AH122" s="55"/>
      <c r="AI122" s="55"/>
      <c r="AJ122" s="55"/>
      <c r="AK122" s="55"/>
      <c r="AL122" s="55"/>
      <c r="AM122" s="55"/>
      <c r="AN122" s="55"/>
      <c r="AO122" s="55"/>
      <c r="AP122" s="107"/>
      <c r="AQ122" s="54"/>
      <c r="AR122"/>
      <c r="AS122"/>
      <c r="AT122"/>
      <c r="AU122"/>
      <c r="AV122"/>
      <c r="AW122"/>
      <c r="AX122"/>
      <c r="AY122"/>
      <c r="AZ122"/>
      <c r="BA122"/>
      <c r="BB122"/>
      <c r="BC122"/>
      <c r="BD122"/>
      <c r="BE122" s="54"/>
      <c r="BF122"/>
      <c r="BG122"/>
      <c r="BH122"/>
      <c r="BI122"/>
      <c r="BJ122"/>
      <c r="BK122"/>
      <c r="BL122"/>
      <c r="BM122"/>
      <c r="BN122"/>
      <c r="BO122"/>
      <c r="BP122"/>
      <c r="BQ122"/>
      <c r="BR122"/>
      <c r="BS122" s="39"/>
      <c r="BT122" s="32"/>
      <c r="BU122" s="32"/>
      <c r="BV122" s="32"/>
      <c r="BW122" s="32"/>
      <c r="BX122" s="32"/>
      <c r="BY122" s="32"/>
      <c r="BZ122" s="32"/>
      <c r="CA122" s="32"/>
      <c r="CB122" s="32"/>
      <c r="CC122" s="32"/>
      <c r="CD122" s="32"/>
      <c r="CE122" s="32"/>
      <c r="CF122" s="32"/>
      <c r="CG122" s="32"/>
      <c r="CH122" s="32"/>
      <c r="CI122" s="32"/>
      <c r="CJ122" s="32"/>
      <c r="CK122" s="32"/>
      <c r="CL122" s="32"/>
      <c r="CM122" s="32"/>
      <c r="CN122" s="32"/>
      <c r="CO122" s="32"/>
      <c r="CP122" s="32"/>
      <c r="CQ122" s="32"/>
      <c r="CR122" s="32"/>
      <c r="CS122" s="32"/>
      <c r="CT122" s="32"/>
      <c r="CU122" s="32"/>
      <c r="CV122" s="32"/>
      <c r="CW122" s="32"/>
      <c r="CX122" s="32"/>
      <c r="CY122" s="32"/>
      <c r="CZ122" s="32"/>
      <c r="DA122" s="32"/>
      <c r="DB122" s="32"/>
      <c r="DC122" s="32"/>
      <c r="DD122" s="32"/>
      <c r="DE122" s="32"/>
      <c r="DF122" s="32"/>
      <c r="DG122" s="32"/>
      <c r="DH122" s="32"/>
      <c r="DI122" s="32"/>
      <c r="DJ122" s="32"/>
      <c r="DK122" s="32"/>
      <c r="DL122" s="32"/>
      <c r="DM122" s="32"/>
      <c r="DN122" s="32"/>
      <c r="DO122" s="32"/>
      <c r="DP122" s="32"/>
      <c r="DQ122" s="32"/>
      <c r="DR122" s="32"/>
      <c r="DS122" s="32"/>
      <c r="DT122" s="32"/>
      <c r="DU122" s="32"/>
      <c r="DV122" s="32"/>
      <c r="DW122" s="32"/>
      <c r="DX122" s="32"/>
      <c r="DY122" s="32"/>
      <c r="DZ122" s="32"/>
      <c r="EA122" s="32"/>
      <c r="EB122" s="32"/>
      <c r="EC122" s="32"/>
      <c r="ED122" s="32"/>
      <c r="EE122" s="32"/>
      <c r="EF122" s="32"/>
      <c r="EG122" s="32"/>
      <c r="EH122" s="32"/>
      <c r="EI122" s="32"/>
      <c r="EJ122" s="32"/>
      <c r="EK122" s="32"/>
      <c r="EL122" s="32"/>
      <c r="EM122" s="32"/>
      <c r="EN122" s="32"/>
      <c r="EO122" s="32"/>
      <c r="EP122" s="32"/>
      <c r="EQ122" s="32"/>
      <c r="ER122" s="32"/>
      <c r="ES122" s="32"/>
      <c r="ET122" s="32"/>
      <c r="EU122" s="32"/>
      <c r="EV122" s="32"/>
      <c r="EW122" s="32"/>
      <c r="EX122" s="32"/>
      <c r="EY122" s="32"/>
    </row>
    <row r="123" spans="1:155" s="5" customFormat="1" x14ac:dyDescent="0.25">
      <c r="A123" s="227" t="s">
        <v>82</v>
      </c>
      <c r="B123" s="106" t="str">
        <f>IF('SSA Info'!$B19="YES","x",IF(AND(B117="x",(N43/12)*0.9235-(B120+B121+B122)&gt;='SSA Info'!B15),"Cessation",""))</f>
        <v/>
      </c>
      <c r="C123" s="106" t="str">
        <f>IF('SSA Info'!$B19="YES","x",IF(OR(B123="Cessation",B123="x"),"x",IF(AND(C117="x",($N43/12)*0.9235-(C120+C121+C122)&gt;='SSA Info'!$B15),"Cessation","")))</f>
        <v/>
      </c>
      <c r="D123" s="106" t="str">
        <f>IF('SSA Info'!$B19="YES","x",IF(OR(C123="Cessation",C123="x"),"x",IF(AND(D117="x",($N43/12)*0.9235-(D120+D121+D122)&gt;='SSA Info'!$B15),"Cessation","")))</f>
        <v/>
      </c>
      <c r="E123" s="106" t="str">
        <f>IF('SSA Info'!$B19="YES","x",IF(OR(D123="Cessation",D123="x"),"x",IF(AND(E117="x",($N43/12)*0.9235-(E120+E121+E122)&gt;='SSA Info'!$B15),"Cessation","")))</f>
        <v/>
      </c>
      <c r="F123" s="106" t="str">
        <f>IF('SSA Info'!$B19="YES","x",IF(OR(E123="Cessation",E123="x"),"x",IF(AND(F117="x",($N43/12)*0.9235-(F120+F121+F122)&gt;='SSA Info'!$B15),"Cessation","")))</f>
        <v/>
      </c>
      <c r="G123" s="106" t="str">
        <f>IF('SSA Info'!$B19="YES","x",IF(OR(F123="Cessation",F123="x"),"x",IF(AND(G117="x",($N43/12)*0.9235-(G120+G121+G122)&gt;='SSA Info'!$B15),"Cessation","")))</f>
        <v/>
      </c>
      <c r="H123" s="106" t="str">
        <f>IF('SSA Info'!$B19="YES","x",IF(OR(G123="Cessation",G123="x"),"x",IF(AND(H117="x",($N43/12)*0.9235-(H120+H121+H122)&gt;='SSA Info'!$B15),"Cessation","")))</f>
        <v/>
      </c>
      <c r="I123" s="106" t="str">
        <f>IF('SSA Info'!$B19="YES","x",IF(OR(H123="Cessation",H123="x"),"x",IF(AND(I117="x",($N43/12)*0.9235-(I120+I121+I122)&gt;='SSA Info'!$B15),"Cessation","")))</f>
        <v/>
      </c>
      <c r="J123" s="106" t="str">
        <f>IF('SSA Info'!$B19="YES","x",IF(OR(I123="Cessation",I123="x"),"x",IF(AND(J117="x",($N43/12)*0.9235-(J120+J121+J122)&gt;='SSA Info'!$B15),"Cessation","")))</f>
        <v/>
      </c>
      <c r="K123" s="106" t="str">
        <f>IF('SSA Info'!$B19="YES","x",IF(OR(J123="Cessation",J123="x"),"x",IF(AND(K117="x",($N43/12)*0.9235-(K120+K121+K122)&gt;='SSA Info'!$B15),"Cessation","")))</f>
        <v/>
      </c>
      <c r="L123" s="106" t="str">
        <f>IF('SSA Info'!$B19="YES","x",IF(OR(K123="Cessation",K123="x"),"x",IF(AND(L117="x",($N43/12)*0.9235-(L120+L121+L122)&gt;='SSA Info'!$B15),"Cessation","")))</f>
        <v/>
      </c>
      <c r="M123" s="106" t="str">
        <f>IF('SSA Info'!$B19="YES","x",IF(OR(L123="Cessation",L123="x"),"x",IF(AND(M117="x",($N43/12)*0.9235-(M120+M121+M122)&gt;='SSA Info'!$B15),"Cessation","")))</f>
        <v/>
      </c>
      <c r="N123" s="78"/>
      <c r="O123" s="103"/>
      <c r="P123" s="106" t="str">
        <f>IF('SSA Info'!$B19="YES","x",IF(OR(M123="Cessation",M123="x"),"x",IF(AND(P117="x",(AB43/12)*0.9235-(P120+P121+P122)&gt;='SSA Info'!B15),"Cessation","")))</f>
        <v/>
      </c>
      <c r="Q123" s="106" t="str">
        <f>IF('SSA Info'!$B19="YES","x",IF(OR(P123="Cessation",P123="x"),"x",IF(AND(Q117="x",($AB43/12)*0.9235-(Q120+Q121+Q122)&gt;='SSA Info'!$B15),"Cessation","")))</f>
        <v/>
      </c>
      <c r="R123" s="106" t="str">
        <f>IF('SSA Info'!$B19="YES","x",IF(OR(Q123="Cessation",Q123="x"),"x",IF(AND(R117="x",($AB43/12)*0.9235-(R120+R121+R122)&gt;='SSA Info'!$B15),"Cessation","")))</f>
        <v/>
      </c>
      <c r="S123" s="106" t="str">
        <f>IF('SSA Info'!$B19="YES","x",IF(OR(R123="Cessation",R123="x"),"x",IF(AND(S117="x",($AB43/12)*0.9235-(S120+S121+S122)&gt;='SSA Info'!$B15),"Cessation","")))</f>
        <v/>
      </c>
      <c r="T123" s="106" t="str">
        <f>IF('SSA Info'!$B19="YES","x",IF(OR(S123="Cessation",S123="x"),"x",IF(AND(T117="x",($AB43/12)*0.9235-(T120+T121+T122)&gt;='SSA Info'!$B15),"Cessation","")))</f>
        <v/>
      </c>
      <c r="U123" s="106" t="str">
        <f>IF('SSA Info'!$B19="YES","x",IF(OR(T123="Cessation",T123="x"),"x",IF(AND(U117="x",($AB43/12)*0.9235-(U120+U121+U122)&gt;='SSA Info'!$B15),"Cessation","")))</f>
        <v/>
      </c>
      <c r="V123" s="106" t="str">
        <f>IF('SSA Info'!$B19="YES","x",IF(OR(U123="Cessation",U123="x"),"x",IF(AND(V117="x",($AB43/12)*0.9235-(V120+V121+V122)&gt;='SSA Info'!$B15),"Cessation","")))</f>
        <v/>
      </c>
      <c r="W123" s="106" t="str">
        <f>IF('SSA Info'!$B19="YES","x",IF(OR(V123="Cessation",V123="x"),"x",IF(AND(W117="x",($AB43/12)*0.9235-(W120+W121+W122)&gt;='SSA Info'!$B15),"Cessation","")))</f>
        <v/>
      </c>
      <c r="X123" s="106" t="str">
        <f>IF('SSA Info'!$B19="YES","x",IF(OR(W123="Cessation",W123="x"),"x",IF(AND(X117="x",($AB43/12)*0.9235-(X120+X121+X122)&gt;='SSA Info'!$B15),"Cessation","")))</f>
        <v/>
      </c>
      <c r="Y123" s="106" t="str">
        <f>IF('SSA Info'!$B19="YES","x",IF(OR(X123="Cessation",X123="x"),"x",IF(AND(Y117="x",($AB43/12)*0.9235-(Y120+Y121+Y122)&gt;='SSA Info'!$B15),"Cessation","")))</f>
        <v/>
      </c>
      <c r="Z123" s="106" t="str">
        <f>IF('SSA Info'!$B19="YES","x",IF(OR(Y123="Cessation",Y123="x"),"x",IF(AND(Z117="x",($AB43/12)*0.9235-(Z120+Z121+Z122)&gt;='SSA Info'!$B15),"Cessation","")))</f>
        <v/>
      </c>
      <c r="AA123" s="106" t="str">
        <f>IF('SSA Info'!$B19="YES","x",IF(OR(Z123="Cessation",Z123="x"),"x",IF(AND(AA117="x",($AB43/12)*0.9235-(AA120+AA121+AA122)&gt;='SSA Info'!$B15),"Cessation","")))</f>
        <v/>
      </c>
      <c r="AB123" s="78"/>
      <c r="AC123" s="103"/>
      <c r="AD123" s="106" t="str">
        <f>IF('SSA Info'!$B19="YES","x",IF(OR(AA123="Cessation",AA123="x"),"x",IF(AND(AD117="x",(AP43/12)*0.9235-(AD120+AD121+AD122)&gt;='SSA Info'!B15),"Cessation","")))</f>
        <v/>
      </c>
      <c r="AE123" s="105" t="str">
        <f>IF('SSA Info'!$B19="YES","x",IF(OR(AD123="Cessation",AD123="x"),"x",IF(AND(AE117="x",($AP43/12)*0.9235-(AE120+AE121+AE122)&gt;='SSA Info'!$B15),"Cessation","")))</f>
        <v/>
      </c>
      <c r="AF123" s="105" t="str">
        <f>IF('SSA Info'!$B19="YES","x",IF(OR(AE123="Cessation",AE123="x"),"x",IF(AND(AF117="x",($AP43/12)*0.9235-(AF120+AF121+AF122)&gt;='SSA Info'!$B15),"Cessation","")))</f>
        <v/>
      </c>
      <c r="AG123" s="105" t="str">
        <f>IF('SSA Info'!$B19="YES","x",IF(OR(AF123="Cessation",AF123="x"),"x",IF(AND(AG117="x",($AP43/12)*0.9235-(AG120+AG121+AG122)&gt;='SSA Info'!$B15),"Cessation","")))</f>
        <v/>
      </c>
      <c r="AH123" s="105" t="str">
        <f>IF('SSA Info'!$B19="YES","x",IF(OR(AG123="Cessation",AG123="x"),"x",IF(AND(AH117="x",($AP43/12)*0.9235-(AH120+AH121+AH122)&gt;='SSA Info'!$B15),"Cessation","")))</f>
        <v/>
      </c>
      <c r="AI123" s="105" t="str">
        <f>IF('SSA Info'!$B19="YES","x",IF(OR(AH123="Cessation",AH123="x"),"x",IF(AND(AI117="x",($AP43/12)*0.9235-(AI120+AI121+AI122)&gt;='SSA Info'!$B15),"Cessation","")))</f>
        <v/>
      </c>
      <c r="AJ123" s="105" t="str">
        <f>IF('SSA Info'!$B19="YES","x",IF(OR(AI123="Cessation",AI123="x"),"x",IF(AND(AJ117="x",($AP43/12)*0.9235-(AJ120+AJ121+AJ122)&gt;='SSA Info'!$B15),"Cessation","")))</f>
        <v/>
      </c>
      <c r="AK123" s="105" t="str">
        <f>IF('SSA Info'!$B19="YES","x",IF(OR(AJ123="Cessation",AJ123="x"),"x",IF(AND(AK117="x",($AP43/12)*0.9235-(AK120+AK121+AK122)&gt;='SSA Info'!$B15),"Cessation","")))</f>
        <v/>
      </c>
      <c r="AL123" s="105" t="str">
        <f>IF('SSA Info'!$B19="YES","x",IF(OR(AK123="Cessation",AK123="x"),"x",IF(AND(AL117="x",($AP43/12)*0.9235-(AL120+AL121+AL122)&gt;='SSA Info'!$B15),"Cessation","")))</f>
        <v/>
      </c>
      <c r="AM123" s="105" t="str">
        <f>IF('SSA Info'!$B19="YES","x",IF(OR(AL123="Cessation",AL123="x"),"x",IF(AND(AM117="x",($AP43/12)*0.9235-(AM120+AM121+AM122)&gt;='SSA Info'!$B15),"Cessation","")))</f>
        <v/>
      </c>
      <c r="AN123" s="105" t="str">
        <f>IF('SSA Info'!$B19="YES","x",IF(OR(AM123="Cessation",AM123="x"),"x",IF(AND(AN117="x",($AP43/12)*0.9235-(AN120+AN121+AN122)&gt;='SSA Info'!$B15),"Cessation","")))</f>
        <v/>
      </c>
      <c r="AO123" s="105" t="str">
        <f>IF('SSA Info'!$B19="YES","x",IF(OR(AN123="Cessation",AN123="x"),"x",IF(AND(AO117="x",($AP43/12)*0.9235-(AO120+AO121+AO122)&gt;='SSA Info'!$B15),"Cessation","")))</f>
        <v/>
      </c>
      <c r="AP123" s="78"/>
      <c r="AQ123" s="103"/>
      <c r="AR123"/>
      <c r="AS123"/>
      <c r="AT123"/>
      <c r="AU123"/>
      <c r="AV123"/>
      <c r="AW123"/>
      <c r="AX123"/>
      <c r="AY123"/>
      <c r="AZ123"/>
      <c r="BA123"/>
      <c r="BB123"/>
      <c r="BC123"/>
      <c r="BD123"/>
      <c r="BE123" s="103"/>
      <c r="BF123"/>
      <c r="BG123"/>
      <c r="BH123"/>
      <c r="BI123"/>
      <c r="BJ123"/>
      <c r="BK123"/>
      <c r="BL123"/>
      <c r="BM123"/>
      <c r="BN123"/>
      <c r="BO123"/>
      <c r="BP123"/>
      <c r="BQ123"/>
      <c r="BR123"/>
      <c r="BS123" s="39"/>
      <c r="BT123" s="32"/>
      <c r="BU123" s="32"/>
      <c r="BV123" s="32"/>
      <c r="BW123" s="32"/>
      <c r="BX123" s="32"/>
      <c r="BY123" s="32"/>
      <c r="BZ123" s="32"/>
      <c r="CA123" s="32"/>
      <c r="CB123" s="32"/>
      <c r="CC123" s="32"/>
      <c r="CD123" s="32"/>
      <c r="CE123" s="32"/>
      <c r="CF123" s="32"/>
      <c r="CG123" s="32"/>
      <c r="CH123" s="32"/>
      <c r="CI123" s="32"/>
      <c r="CJ123" s="32"/>
      <c r="CK123" s="32"/>
      <c r="CL123" s="32"/>
      <c r="CM123" s="32"/>
      <c r="CN123" s="32"/>
      <c r="CO123" s="32"/>
      <c r="CP123" s="32"/>
      <c r="CQ123" s="32"/>
      <c r="CR123" s="32"/>
      <c r="CS123" s="32"/>
      <c r="CT123" s="32"/>
      <c r="CU123" s="32"/>
      <c r="CV123" s="32"/>
      <c r="CW123" s="32"/>
      <c r="CX123" s="32"/>
      <c r="CY123" s="32"/>
      <c r="CZ123" s="32"/>
      <c r="DA123" s="32"/>
      <c r="DB123" s="32"/>
      <c r="DC123" s="32"/>
      <c r="DD123" s="32"/>
      <c r="DE123" s="32"/>
      <c r="DF123" s="32"/>
      <c r="DG123" s="32"/>
      <c r="DH123" s="32"/>
      <c r="DI123" s="32"/>
      <c r="DJ123" s="32"/>
      <c r="DK123" s="32"/>
      <c r="DL123" s="32"/>
      <c r="DM123" s="32"/>
      <c r="DN123" s="32"/>
      <c r="DO123" s="32"/>
      <c r="DP123" s="32"/>
      <c r="DQ123" s="32"/>
      <c r="DR123" s="32"/>
      <c r="DS123" s="32"/>
      <c r="DT123" s="32"/>
      <c r="DU123" s="32"/>
      <c r="DV123" s="32"/>
      <c r="DW123" s="32"/>
      <c r="DX123" s="32"/>
      <c r="DY123" s="32"/>
      <c r="DZ123" s="32"/>
      <c r="EA123" s="32"/>
      <c r="EB123" s="32"/>
      <c r="EC123" s="32"/>
      <c r="ED123" s="32"/>
      <c r="EE123" s="32"/>
      <c r="EF123" s="32"/>
      <c r="EG123" s="32"/>
      <c r="EH123" s="32"/>
      <c r="EI123" s="32"/>
      <c r="EJ123" s="32"/>
      <c r="EK123" s="32"/>
      <c r="EL123" s="32"/>
      <c r="EM123" s="32"/>
      <c r="EN123" s="32"/>
      <c r="EO123" s="32"/>
      <c r="EP123" s="32"/>
      <c r="EQ123" s="32"/>
      <c r="ER123" s="32"/>
      <c r="ES123" s="32"/>
      <c r="ET123" s="32"/>
      <c r="EU123" s="32"/>
      <c r="EV123" s="32"/>
      <c r="EW123" s="32"/>
      <c r="EX123" s="32"/>
      <c r="EY123" s="32"/>
    </row>
    <row r="124" spans="1:155" s="5" customFormat="1" x14ac:dyDescent="0.25">
      <c r="A124" s="227" t="s">
        <v>83</v>
      </c>
      <c r="B124" s="106"/>
      <c r="C124" s="106" t="str">
        <f t="shared" ref="C124:L124" si="129">IF(B124="x","x",IF(B123="Cessation","GP-1",IF(B124="GP-1","GP-2",IF(B124="GP-2","x",""))))</f>
        <v/>
      </c>
      <c r="D124" s="106" t="str">
        <f t="shared" si="129"/>
        <v/>
      </c>
      <c r="E124" s="106" t="str">
        <f t="shared" si="129"/>
        <v/>
      </c>
      <c r="F124" s="106" t="str">
        <f t="shared" si="129"/>
        <v/>
      </c>
      <c r="G124" s="106" t="str">
        <f t="shared" si="129"/>
        <v/>
      </c>
      <c r="H124" s="106" t="str">
        <f t="shared" si="129"/>
        <v/>
      </c>
      <c r="I124" s="106" t="str">
        <f t="shared" si="129"/>
        <v/>
      </c>
      <c r="J124" s="106" t="str">
        <f t="shared" si="129"/>
        <v/>
      </c>
      <c r="K124" s="106" t="str">
        <f t="shared" si="129"/>
        <v/>
      </c>
      <c r="L124" s="106" t="str">
        <f t="shared" si="129"/>
        <v/>
      </c>
      <c r="M124" s="106" t="str">
        <f>IF(L124="x","x",IF(L123="Cessation","GP-1",IF(L124="GP-1","GP-2",IF(L124="GP-2","x",""))))</f>
        <v/>
      </c>
      <c r="N124" s="78"/>
      <c r="O124" s="103"/>
      <c r="P124" s="106" t="str">
        <f>IF(M124="x","x",IF(M123="Cessation","GP-1",IF(M124="GP-1","GP-2",IF(M124="GP-2","x",""))))</f>
        <v/>
      </c>
      <c r="Q124" s="106" t="str">
        <f>IF(P124="x","x",IF(P123="Cessation","GP-1",IF(P124="GP-1","GP-2",IF(P124="GP-2","x",""))))</f>
        <v/>
      </c>
      <c r="R124" s="106" t="str">
        <f>IF(Q124="x","x",IF(Q123="Cessation","GP-1",IF(Q124="GP-1","GP-2",IF(Q124="GP-2","x",""))))</f>
        <v/>
      </c>
      <c r="S124" s="106" t="str">
        <f t="shared" ref="S124:Z124" si="130">IF(R124="x","x",IF(R123="Cessation","GP-1",IF(R124="GP-1","GP-2",IF(R124="GP-2","x",""))))</f>
        <v/>
      </c>
      <c r="T124" s="106" t="str">
        <f t="shared" si="130"/>
        <v/>
      </c>
      <c r="U124" s="106" t="str">
        <f t="shared" si="130"/>
        <v/>
      </c>
      <c r="V124" s="106" t="str">
        <f t="shared" si="130"/>
        <v/>
      </c>
      <c r="W124" s="106" t="str">
        <f t="shared" si="130"/>
        <v/>
      </c>
      <c r="X124" s="106" t="str">
        <f t="shared" si="130"/>
        <v/>
      </c>
      <c r="Y124" s="106" t="str">
        <f t="shared" si="130"/>
        <v/>
      </c>
      <c r="Z124" s="106" t="str">
        <f t="shared" si="130"/>
        <v/>
      </c>
      <c r="AA124" s="106" t="str">
        <f>IF(Z124="x","x",IF(Z123="Cessation","GP-1",IF(Z124="GP-1","GP-2",IF(Z124="GP-2","x",""))))</f>
        <v/>
      </c>
      <c r="AB124" s="78"/>
      <c r="AC124" s="103"/>
      <c r="AD124" s="106" t="str">
        <f>IF(AA124="x","x",IF(AA123="Cessation","GP-1",IF(AA124="GP-1","GP-2",IF(AA124="GP-2","x",""))))</f>
        <v/>
      </c>
      <c r="AE124" s="105" t="str">
        <f>IF(AD124="x","x",IF(AD123="Cessation","GP-1",IF(AD124="GP-1","GP-2",IF(AD124="GP-2","x",""))))</f>
        <v/>
      </c>
      <c r="AF124" s="105" t="str">
        <f t="shared" ref="AF124:AN124" si="131">IF(AE124="x","x",IF(AE123="Cessation","GP-1",IF(AE124="GP-1","GP-2",IF(AE124="GP-2","x",""))))</f>
        <v/>
      </c>
      <c r="AG124" s="105" t="str">
        <f t="shared" si="131"/>
        <v/>
      </c>
      <c r="AH124" s="105" t="str">
        <f t="shared" si="131"/>
        <v/>
      </c>
      <c r="AI124" s="105" t="str">
        <f t="shared" si="131"/>
        <v/>
      </c>
      <c r="AJ124" s="105" t="str">
        <f t="shared" si="131"/>
        <v/>
      </c>
      <c r="AK124" s="105" t="str">
        <f t="shared" si="131"/>
        <v/>
      </c>
      <c r="AL124" s="105" t="str">
        <f t="shared" si="131"/>
        <v/>
      </c>
      <c r="AM124" s="105" t="str">
        <f t="shared" si="131"/>
        <v/>
      </c>
      <c r="AN124" s="105" t="str">
        <f t="shared" si="131"/>
        <v/>
      </c>
      <c r="AO124" s="127" t="str">
        <f>IF(AN124="x","x",IF(AN123="Cessation","GP-1",IF(AN124="GP-1","GP-2",IF(AN124="GP-2","x",""))))</f>
        <v/>
      </c>
      <c r="AP124" s="78"/>
      <c r="AQ124" s="103"/>
      <c r="AR124"/>
      <c r="AS124"/>
      <c r="AT124"/>
      <c r="AU124"/>
      <c r="AV124"/>
      <c r="AW124"/>
      <c r="AX124"/>
      <c r="AY124"/>
      <c r="AZ124"/>
      <c r="BA124"/>
      <c r="BB124"/>
      <c r="BC124"/>
      <c r="BD124"/>
      <c r="BE124" s="103"/>
      <c r="BF124"/>
      <c r="BG124"/>
      <c r="BH124"/>
      <c r="BI124"/>
      <c r="BJ124"/>
      <c r="BK124"/>
      <c r="BL124"/>
      <c r="BM124"/>
      <c r="BN124"/>
      <c r="BO124"/>
      <c r="BP124"/>
      <c r="BQ124"/>
      <c r="BR124"/>
      <c r="BS124" s="39"/>
      <c r="BT124" s="32"/>
      <c r="BU124" s="32"/>
      <c r="BV124" s="32"/>
      <c r="BW124" s="32"/>
      <c r="BX124" s="32"/>
      <c r="BY124" s="32"/>
      <c r="BZ124" s="32"/>
      <c r="CA124" s="32"/>
      <c r="CB124" s="32"/>
      <c r="CC124" s="32"/>
      <c r="CD124" s="32"/>
      <c r="CE124" s="32"/>
      <c r="CF124" s="32"/>
      <c r="CG124" s="32"/>
      <c r="CH124" s="32"/>
      <c r="CI124" s="32"/>
      <c r="CJ124" s="32"/>
      <c r="CK124" s="32"/>
      <c r="CL124" s="32"/>
      <c r="CM124" s="32"/>
      <c r="CN124" s="32"/>
      <c r="CO124" s="32"/>
      <c r="CP124" s="32"/>
      <c r="CQ124" s="32"/>
      <c r="CR124" s="32"/>
      <c r="CS124" s="32"/>
      <c r="CT124" s="32"/>
      <c r="CU124" s="32"/>
      <c r="CV124" s="32"/>
      <c r="CW124" s="32"/>
      <c r="CX124" s="32"/>
      <c r="CY124" s="32"/>
      <c r="CZ124" s="32"/>
      <c r="DA124" s="32"/>
      <c r="DB124" s="32"/>
      <c r="DC124" s="32"/>
      <c r="DD124" s="32"/>
      <c r="DE124" s="32"/>
      <c r="DF124" s="32"/>
      <c r="DG124" s="32"/>
      <c r="DH124" s="32"/>
      <c r="DI124" s="32"/>
      <c r="DJ124" s="32"/>
      <c r="DK124" s="32"/>
      <c r="DL124" s="32"/>
      <c r="DM124" s="32"/>
      <c r="DN124" s="32"/>
      <c r="DO124" s="32"/>
      <c r="DP124" s="32"/>
      <c r="DQ124" s="32"/>
      <c r="DR124" s="32"/>
      <c r="DS124" s="32"/>
      <c r="DT124" s="32"/>
      <c r="DU124" s="32"/>
      <c r="DV124" s="32"/>
      <c r="DW124" s="32"/>
      <c r="DX124" s="32"/>
      <c r="DY124" s="32"/>
      <c r="DZ124" s="32"/>
      <c r="EA124" s="32"/>
      <c r="EB124" s="32"/>
      <c r="EC124" s="32"/>
      <c r="ED124" s="32"/>
      <c r="EE124" s="32"/>
      <c r="EF124" s="32"/>
      <c r="EG124" s="32"/>
      <c r="EH124" s="32"/>
      <c r="EI124" s="32"/>
      <c r="EJ124" s="32"/>
      <c r="EK124" s="32"/>
      <c r="EL124" s="32"/>
      <c r="EM124" s="32"/>
      <c r="EN124" s="32"/>
      <c r="EO124" s="32"/>
      <c r="EP124" s="32"/>
      <c r="EQ124" s="32"/>
      <c r="ER124" s="32"/>
      <c r="ES124" s="32"/>
      <c r="ET124" s="32"/>
      <c r="EU124" s="32"/>
      <c r="EV124" s="32"/>
      <c r="EW124" s="32"/>
      <c r="EX124" s="32"/>
      <c r="EY124" s="32"/>
    </row>
    <row r="125" spans="1:155" s="5" customFormat="1" ht="4.5" customHeight="1" x14ac:dyDescent="0.25">
      <c r="A125" s="8"/>
      <c r="B125" s="123"/>
      <c r="C125" s="123"/>
      <c r="D125" s="123"/>
      <c r="E125" s="123"/>
      <c r="F125" s="123"/>
      <c r="G125" s="123"/>
      <c r="H125" s="123"/>
      <c r="I125" s="123"/>
      <c r="J125" s="123"/>
      <c r="K125" s="123"/>
      <c r="L125" s="123"/>
      <c r="M125" s="124"/>
      <c r="N125" s="78"/>
      <c r="O125" s="103"/>
      <c r="P125" s="123"/>
      <c r="Q125" s="123"/>
      <c r="R125" s="123"/>
      <c r="S125" s="123"/>
      <c r="T125" s="123"/>
      <c r="U125" s="123"/>
      <c r="V125" s="123"/>
      <c r="W125" s="123"/>
      <c r="X125" s="123"/>
      <c r="Y125" s="123"/>
      <c r="Z125" s="123"/>
      <c r="AA125" s="124"/>
      <c r="AB125" s="78"/>
      <c r="AC125" s="103"/>
      <c r="AD125" s="123"/>
      <c r="AE125" s="123"/>
      <c r="AF125" s="123"/>
      <c r="AG125" s="123"/>
      <c r="AH125" s="123"/>
      <c r="AI125" s="123"/>
      <c r="AJ125" s="123"/>
      <c r="AK125" s="123"/>
      <c r="AL125" s="123"/>
      <c r="AM125" s="123"/>
      <c r="AN125" s="123"/>
      <c r="AO125" s="124"/>
      <c r="AP125" s="78"/>
      <c r="AQ125" s="103"/>
      <c r="AR125"/>
      <c r="AS125"/>
      <c r="AT125"/>
      <c r="AU125"/>
      <c r="AV125"/>
      <c r="AW125"/>
      <c r="AX125"/>
      <c r="AY125"/>
      <c r="AZ125"/>
      <c r="BA125"/>
      <c r="BB125"/>
      <c r="BC125"/>
      <c r="BD125"/>
      <c r="BE125" s="103"/>
      <c r="BF125"/>
      <c r="BG125"/>
      <c r="BH125"/>
      <c r="BI125"/>
      <c r="BJ125"/>
      <c r="BK125"/>
      <c r="BL125"/>
      <c r="BM125"/>
      <c r="BN125"/>
      <c r="BO125"/>
      <c r="BP125"/>
      <c r="BQ125"/>
      <c r="BR125"/>
      <c r="BS125" s="39"/>
      <c r="BT125" s="32"/>
      <c r="BU125" s="32"/>
      <c r="BV125" s="32"/>
      <c r="BW125" s="32"/>
      <c r="BX125" s="32"/>
      <c r="BY125" s="32"/>
      <c r="BZ125" s="32"/>
      <c r="CA125" s="32"/>
      <c r="CB125" s="32"/>
      <c r="CC125" s="32"/>
      <c r="CD125" s="32"/>
      <c r="CE125" s="32"/>
      <c r="CF125" s="32"/>
      <c r="CG125" s="32"/>
      <c r="CH125" s="32"/>
      <c r="CI125" s="32"/>
      <c r="CJ125" s="32"/>
      <c r="CK125" s="32"/>
      <c r="CL125" s="32"/>
      <c r="CM125" s="32"/>
      <c r="CN125" s="32"/>
      <c r="CO125" s="32"/>
      <c r="CP125" s="32"/>
      <c r="CQ125" s="32"/>
      <c r="CR125" s="32"/>
      <c r="CS125" s="32"/>
      <c r="CT125" s="32"/>
      <c r="CU125" s="32"/>
      <c r="CV125" s="32"/>
      <c r="CW125" s="32"/>
      <c r="CX125" s="32"/>
      <c r="CY125" s="32"/>
      <c r="CZ125" s="32"/>
      <c r="DA125" s="32"/>
      <c r="DB125" s="32"/>
      <c r="DC125" s="32"/>
      <c r="DD125" s="32"/>
      <c r="DE125" s="32"/>
      <c r="DF125" s="32"/>
      <c r="DG125" s="32"/>
      <c r="DH125" s="32"/>
      <c r="DI125" s="32"/>
      <c r="DJ125" s="32"/>
      <c r="DK125" s="32"/>
      <c r="DL125" s="32"/>
      <c r="DM125" s="32"/>
      <c r="DN125" s="32"/>
      <c r="DO125" s="32"/>
      <c r="DP125" s="32"/>
      <c r="DQ125" s="32"/>
      <c r="DR125" s="32"/>
      <c r="DS125" s="32"/>
      <c r="DT125" s="32"/>
      <c r="DU125" s="32"/>
      <c r="DV125" s="32"/>
      <c r="DW125" s="32"/>
      <c r="DX125" s="32"/>
      <c r="DY125" s="32"/>
      <c r="DZ125" s="32"/>
      <c r="EA125" s="32"/>
      <c r="EB125" s="32"/>
      <c r="EC125" s="32"/>
      <c r="ED125" s="32"/>
      <c r="EE125" s="32"/>
      <c r="EF125" s="32"/>
      <c r="EG125" s="32"/>
      <c r="EH125" s="32"/>
      <c r="EI125" s="32"/>
      <c r="EJ125" s="32"/>
      <c r="EK125" s="32"/>
      <c r="EL125" s="32"/>
      <c r="EM125" s="32"/>
      <c r="EN125" s="32"/>
      <c r="EO125" s="32"/>
      <c r="EP125" s="32"/>
      <c r="EQ125" s="32"/>
      <c r="ER125" s="32"/>
      <c r="ES125" s="32"/>
      <c r="ET125" s="32"/>
      <c r="EU125" s="32"/>
      <c r="EV125" s="32"/>
      <c r="EW125" s="32"/>
      <c r="EX125" s="32"/>
      <c r="EY125" s="32"/>
    </row>
    <row r="126" spans="1:155" s="7" customFormat="1" x14ac:dyDescent="0.25">
      <c r="A126" s="229" t="s">
        <v>39</v>
      </c>
      <c r="B126" s="182"/>
      <c r="C126" s="182"/>
      <c r="D126" s="182"/>
      <c r="E126" s="182"/>
      <c r="F126" s="182"/>
      <c r="G126" s="182"/>
      <c r="H126" s="182"/>
      <c r="I126" s="182"/>
      <c r="J126" s="182"/>
      <c r="K126" s="182"/>
      <c r="L126" s="182"/>
      <c r="M126" s="182"/>
      <c r="N126" s="78"/>
      <c r="O126" s="103"/>
      <c r="P126" s="182"/>
      <c r="Q126" s="182"/>
      <c r="R126" s="182"/>
      <c r="S126" s="182"/>
      <c r="T126" s="182"/>
      <c r="U126" s="182"/>
      <c r="V126" s="182"/>
      <c r="W126" s="182"/>
      <c r="X126" s="182"/>
      <c r="Y126" s="182"/>
      <c r="Z126" s="182"/>
      <c r="AA126" s="182"/>
      <c r="AB126" s="78"/>
      <c r="AC126" s="103"/>
      <c r="AD126" s="182"/>
      <c r="AE126" s="182"/>
      <c r="AF126" s="182"/>
      <c r="AG126" s="182"/>
      <c r="AH126" s="182"/>
      <c r="AI126" s="182"/>
      <c r="AJ126" s="182"/>
      <c r="AK126" s="182"/>
      <c r="AL126" s="182"/>
      <c r="AM126" s="182"/>
      <c r="AN126" s="182"/>
      <c r="AO126" s="182"/>
      <c r="AP126" s="78"/>
      <c r="AQ126" s="103"/>
      <c r="AR126"/>
      <c r="AS126"/>
      <c r="AT126"/>
      <c r="AU126"/>
      <c r="AV126"/>
      <c r="AW126"/>
      <c r="AX126"/>
      <c r="AY126"/>
      <c r="AZ126"/>
      <c r="BA126"/>
      <c r="BB126"/>
      <c r="BC126"/>
      <c r="BD126"/>
      <c r="BE126" s="103"/>
      <c r="BF126"/>
      <c r="BG126"/>
      <c r="BH126"/>
      <c r="BI126"/>
      <c r="BJ126"/>
      <c r="BK126"/>
      <c r="BL126"/>
      <c r="BM126"/>
      <c r="BN126"/>
      <c r="BO126"/>
      <c r="BP126"/>
      <c r="BQ126"/>
      <c r="BR126"/>
      <c r="BS126" s="39"/>
      <c r="BT126" s="160"/>
      <c r="BU126" s="160"/>
      <c r="BV126" s="160"/>
      <c r="BW126" s="160"/>
      <c r="BX126" s="160"/>
      <c r="BY126" s="160"/>
      <c r="BZ126" s="160"/>
      <c r="CA126" s="160"/>
      <c r="CB126" s="160"/>
      <c r="CC126" s="160"/>
      <c r="CD126" s="160"/>
      <c r="CE126" s="160"/>
      <c r="CF126" s="160"/>
      <c r="CG126" s="160"/>
      <c r="CH126" s="160"/>
      <c r="CI126" s="160"/>
      <c r="CJ126" s="160"/>
      <c r="CK126" s="160"/>
      <c r="CL126" s="160"/>
      <c r="CM126" s="160"/>
      <c r="CN126" s="160"/>
      <c r="CO126" s="160"/>
      <c r="CP126" s="160"/>
      <c r="CQ126" s="160"/>
      <c r="CR126" s="160"/>
      <c r="CS126" s="160"/>
      <c r="CT126" s="160"/>
      <c r="CU126" s="160"/>
      <c r="CV126" s="160"/>
      <c r="CW126" s="160"/>
      <c r="CX126" s="160"/>
      <c r="CY126" s="160"/>
      <c r="CZ126" s="160"/>
      <c r="DA126" s="160"/>
      <c r="DB126" s="160"/>
      <c r="DC126" s="160"/>
      <c r="DD126" s="160"/>
      <c r="DE126" s="160"/>
      <c r="DF126" s="160"/>
      <c r="DG126" s="160"/>
      <c r="DH126" s="160"/>
      <c r="DI126" s="160"/>
      <c r="DJ126" s="160"/>
      <c r="DK126" s="160"/>
      <c r="DL126" s="160"/>
      <c r="DM126" s="160"/>
      <c r="DN126" s="160"/>
      <c r="DO126" s="160"/>
      <c r="DP126" s="160"/>
      <c r="DQ126" s="160"/>
      <c r="DR126" s="160"/>
      <c r="DS126" s="160"/>
      <c r="DT126" s="160"/>
      <c r="DU126" s="160"/>
      <c r="DV126" s="160"/>
      <c r="DW126" s="160"/>
      <c r="DX126" s="160"/>
      <c r="DY126" s="160"/>
      <c r="DZ126" s="160"/>
      <c r="EA126" s="160"/>
      <c r="EB126" s="160"/>
      <c r="EC126" s="160"/>
      <c r="ED126" s="160"/>
      <c r="EE126" s="160"/>
      <c r="EF126" s="160"/>
      <c r="EG126" s="160"/>
      <c r="EH126" s="160"/>
      <c r="EI126" s="160"/>
      <c r="EJ126" s="160"/>
      <c r="EK126" s="160"/>
      <c r="EL126" s="160"/>
      <c r="EM126" s="160"/>
      <c r="EN126" s="160"/>
      <c r="EO126" s="160"/>
      <c r="EP126" s="160"/>
      <c r="EQ126" s="160"/>
      <c r="ER126" s="160"/>
      <c r="ES126" s="160"/>
      <c r="ET126" s="160"/>
      <c r="EU126" s="160"/>
      <c r="EV126" s="160"/>
      <c r="EW126" s="160"/>
      <c r="EX126" s="160"/>
      <c r="EY126" s="160"/>
    </row>
    <row r="127" spans="1:155" s="5" customFormat="1" x14ac:dyDescent="0.25">
      <c r="A127" s="230" t="s">
        <v>67</v>
      </c>
      <c r="B127" s="85" t="str">
        <f>IF('SSA Info'!$B8="","",IF(B97&gt;20,65,85))</f>
        <v/>
      </c>
      <c r="C127" s="82" t="str">
        <f>IF('SSA Info'!$B8="","",IF(C97&gt;20,65,85))</f>
        <v/>
      </c>
      <c r="D127" s="82" t="str">
        <f>IF('SSA Info'!$B8="","",IF(D97&gt;20,65,85))</f>
        <v/>
      </c>
      <c r="E127" s="82" t="str">
        <f>IF('SSA Info'!$B8="","",IF(E97&gt;20,65,85))</f>
        <v/>
      </c>
      <c r="F127" s="82" t="str">
        <f>IF('SSA Info'!$B8="","",IF(F97&gt;20,65,85))</f>
        <v/>
      </c>
      <c r="G127" s="82" t="str">
        <f>IF('SSA Info'!$B8="","",IF(G97&gt;20,65,85))</f>
        <v/>
      </c>
      <c r="H127" s="82" t="str">
        <f>IF('SSA Info'!$B8="","",IF(H97&gt;20,65,85))</f>
        <v/>
      </c>
      <c r="I127" s="82" t="str">
        <f>IF('SSA Info'!$B8="","",IF(I97&gt;20,65,85))</f>
        <v/>
      </c>
      <c r="J127" s="82" t="str">
        <f>IF('SSA Info'!$B8="","",IF(J97&gt;20,65,85))</f>
        <v/>
      </c>
      <c r="K127" s="82" t="str">
        <f>IF('SSA Info'!$B8="","",IF(K97&gt;20,65,85))</f>
        <v/>
      </c>
      <c r="L127" s="82" t="str">
        <f>IF('SSA Info'!$B8="","",IF(L97&gt;20,65,85))</f>
        <v/>
      </c>
      <c r="M127" s="82" t="str">
        <f>IF('SSA Info'!$B8="","",IF(M97&gt;20,65,85))</f>
        <v/>
      </c>
      <c r="N127" s="78"/>
      <c r="O127" s="103"/>
      <c r="P127" s="85" t="str">
        <f>IF('SSA Info'!$B8="","",IF(P97&gt;20,65,85))</f>
        <v/>
      </c>
      <c r="Q127" s="82" t="str">
        <f>IF('SSA Info'!$B8="","",IF(Q97&gt;20,65,85))</f>
        <v/>
      </c>
      <c r="R127" s="82" t="str">
        <f>IF('SSA Info'!$B8="","",IF(R97&gt;20,65,85))</f>
        <v/>
      </c>
      <c r="S127" s="82" t="str">
        <f>IF('SSA Info'!$B8="","",IF(S97&gt;20,65,85))</f>
        <v/>
      </c>
      <c r="T127" s="82" t="str">
        <f>IF('SSA Info'!$B8="","",IF(T97&gt;20,65,85))</f>
        <v/>
      </c>
      <c r="U127" s="82" t="str">
        <f>IF('SSA Info'!$B8="","",IF(U97&gt;20,65,85))</f>
        <v/>
      </c>
      <c r="V127" s="82" t="str">
        <f>IF('SSA Info'!$B8="","",IF(V97&gt;20,65,85))</f>
        <v/>
      </c>
      <c r="W127" s="82" t="str">
        <f>IF('SSA Info'!$B8="","",IF(W97&gt;20,65,85))</f>
        <v/>
      </c>
      <c r="X127" s="82" t="str">
        <f>IF('SSA Info'!$B8="","",IF(X97&gt;20,65,85))</f>
        <v/>
      </c>
      <c r="Y127" s="82" t="str">
        <f>IF('SSA Info'!$B8="","",IF(Y97&gt;20,65,85))</f>
        <v/>
      </c>
      <c r="Z127" s="82" t="str">
        <f>IF('SSA Info'!$B8="","",IF(Z97&gt;20,65,85))</f>
        <v/>
      </c>
      <c r="AA127" s="82" t="str">
        <f>IF('SSA Info'!$B8="","",IF(AA97&gt;20,65,85))</f>
        <v/>
      </c>
      <c r="AB127" s="78"/>
      <c r="AC127" s="103"/>
      <c r="AD127" s="85" t="str">
        <f>IF('SSA Info'!$B8="","",IF(AD97&gt;20,65,85))</f>
        <v/>
      </c>
      <c r="AE127" s="82" t="str">
        <f>IF('SSA Info'!$B8="","",IF(AE97&gt;20,65,85))</f>
        <v/>
      </c>
      <c r="AF127" s="82" t="str">
        <f>IF('SSA Info'!$B8="","",IF(AF97&gt;20,65,85))</f>
        <v/>
      </c>
      <c r="AG127" s="82" t="str">
        <f>IF('SSA Info'!$B8="","",IF(AG97&gt;20,65,85))</f>
        <v/>
      </c>
      <c r="AH127" s="82" t="str">
        <f>IF('SSA Info'!$B8="","",IF(AH97&gt;20,65,85))</f>
        <v/>
      </c>
      <c r="AI127" s="82" t="str">
        <f>IF('SSA Info'!$B8="","",IF(AI97&gt;20,65,85))</f>
        <v/>
      </c>
      <c r="AJ127" s="82" t="str">
        <f>IF('SSA Info'!$B8="","",IF(AJ97&gt;20,65,85))</f>
        <v/>
      </c>
      <c r="AK127" s="82" t="str">
        <f>IF('SSA Info'!$B8="","",IF(AK97&gt;20,65,85))</f>
        <v/>
      </c>
      <c r="AL127" s="82" t="str">
        <f>IF('SSA Info'!$B8="","",IF(AL97&gt;20,65,85))</f>
        <v/>
      </c>
      <c r="AM127" s="82" t="str">
        <f>IF('SSA Info'!$B8="","",IF(AM97&gt;20,65,85))</f>
        <v/>
      </c>
      <c r="AN127" s="82" t="str">
        <f>IF('SSA Info'!$B8="","",IF(AN97&gt;20,65,85))</f>
        <v/>
      </c>
      <c r="AO127" s="82" t="str">
        <f>IF('SSA Info'!$B8="","",IF(AO97&gt;20,65,85))</f>
        <v/>
      </c>
      <c r="AP127" s="78"/>
      <c r="AQ127" s="103"/>
      <c r="AR127"/>
      <c r="AS127"/>
      <c r="AT127"/>
      <c r="AU127"/>
      <c r="AV127"/>
      <c r="AW127"/>
      <c r="AX127"/>
      <c r="AY127"/>
      <c r="AZ127"/>
      <c r="BA127"/>
      <c r="BB127"/>
      <c r="BC127"/>
      <c r="BD127"/>
      <c r="BE127" s="103"/>
      <c r="BF127"/>
      <c r="BG127"/>
      <c r="BH127"/>
      <c r="BI127"/>
      <c r="BJ127"/>
      <c r="BK127"/>
      <c r="BL127"/>
      <c r="BM127"/>
      <c r="BN127"/>
      <c r="BO127"/>
      <c r="BP127"/>
      <c r="BQ127"/>
      <c r="BR127"/>
      <c r="BS127" s="39"/>
      <c r="BT127" s="32"/>
      <c r="BU127" s="32"/>
      <c r="BV127" s="32"/>
      <c r="BW127" s="32"/>
      <c r="BX127" s="32"/>
      <c r="BY127" s="32"/>
      <c r="BZ127" s="32"/>
      <c r="CA127" s="32"/>
      <c r="CB127" s="32"/>
      <c r="CC127" s="32"/>
      <c r="CD127" s="32"/>
      <c r="CE127" s="32"/>
      <c r="CF127" s="32"/>
      <c r="CG127" s="32"/>
      <c r="CH127" s="32"/>
      <c r="CI127" s="32"/>
      <c r="CJ127" s="32"/>
      <c r="CK127" s="32"/>
      <c r="CL127" s="32"/>
      <c r="CM127" s="32"/>
      <c r="CN127" s="32"/>
      <c r="CO127" s="32"/>
      <c r="CP127" s="32"/>
      <c r="CQ127" s="32"/>
      <c r="CR127" s="32"/>
      <c r="CS127" s="32"/>
      <c r="CT127" s="32"/>
      <c r="CU127" s="32"/>
      <c r="CV127" s="32"/>
      <c r="CW127" s="32"/>
      <c r="CX127" s="32"/>
      <c r="CY127" s="32"/>
      <c r="CZ127" s="32"/>
      <c r="DA127" s="32"/>
      <c r="DB127" s="32"/>
      <c r="DC127" s="32"/>
      <c r="DD127" s="32"/>
      <c r="DE127" s="32"/>
      <c r="DF127" s="32"/>
      <c r="DG127" s="32"/>
      <c r="DH127" s="32"/>
      <c r="DI127" s="32"/>
      <c r="DJ127" s="32"/>
      <c r="DK127" s="32"/>
      <c r="DL127" s="32"/>
      <c r="DM127" s="32"/>
      <c r="DN127" s="32"/>
      <c r="DO127" s="32"/>
      <c r="DP127" s="32"/>
      <c r="DQ127" s="32"/>
      <c r="DR127" s="32"/>
      <c r="DS127" s="32"/>
      <c r="DT127" s="32"/>
      <c r="DU127" s="32"/>
      <c r="DV127" s="32"/>
      <c r="DW127" s="32"/>
      <c r="DX127" s="32"/>
      <c r="DY127" s="32"/>
      <c r="DZ127" s="32"/>
      <c r="EA127" s="32"/>
      <c r="EB127" s="32"/>
      <c r="EC127" s="32"/>
      <c r="ED127" s="32"/>
      <c r="EE127" s="32"/>
      <c r="EF127" s="32"/>
      <c r="EG127" s="32"/>
      <c r="EH127" s="32"/>
      <c r="EI127" s="32"/>
      <c r="EJ127" s="32"/>
      <c r="EK127" s="32"/>
      <c r="EL127" s="32"/>
      <c r="EM127" s="32"/>
      <c r="EN127" s="32"/>
      <c r="EO127" s="32"/>
      <c r="EP127" s="32"/>
      <c r="EQ127" s="32"/>
      <c r="ER127" s="32"/>
      <c r="ES127" s="32"/>
      <c r="ET127" s="32"/>
      <c r="EU127" s="32"/>
      <c r="EV127" s="32"/>
      <c r="EW127" s="32"/>
      <c r="EX127" s="32"/>
      <c r="EY127" s="32"/>
    </row>
    <row r="128" spans="1:155" s="5" customFormat="1" x14ac:dyDescent="0.25">
      <c r="A128" s="230" t="s">
        <v>43</v>
      </c>
      <c r="B128" s="85" t="str">
        <f>IF('SSA Info'!$C33="","",IF(((((B100*0.9235)-(B127+B122))/2)-B106)&lt;=0,0,((((B100*0.9235)-(B127+B122))/2)-B106)))</f>
        <v/>
      </c>
      <c r="C128" s="82" t="str">
        <f>IF('SSA Info'!$C33="","",IF(((((C100*0.9235)-(C127+C122))/2)-C106)&lt;=0,0,((((C100*0.9235)-(C127+C122))/2)-C106)))</f>
        <v/>
      </c>
      <c r="D128" s="82" t="str">
        <f>IF('SSA Info'!$C33="","",IF(((((D100*0.9235)-(D127+D122))/2)-D106)&lt;=0,0,((((D100*0.9235)-(D127+D122))/2)-D106)))</f>
        <v/>
      </c>
      <c r="E128" s="82" t="str">
        <f>IF('SSA Info'!$C33="","",IF(((((E100*0.9235)-(E127+E122))/2)-E106)&lt;=0,0,((((E100*0.9235)-(E127+E122))/2)-E106)))</f>
        <v/>
      </c>
      <c r="F128" s="82" t="str">
        <f>IF('SSA Info'!$C33="","",IF(((((F100*0.9235)-(F127+F122))/2)-F106)&lt;=0,0,((((F100*0.9235)-(F127+F122))/2)-F106)))</f>
        <v/>
      </c>
      <c r="G128" s="82" t="str">
        <f>IF('SSA Info'!$C33="","",IF(((((G100*0.9235)-(G127+G122))/2)-G106)&lt;=0,0,((((G100*0.9235)-(G127+G122))/2)-G106)))</f>
        <v/>
      </c>
      <c r="H128" s="82" t="str">
        <f>IF('SSA Info'!$C33="","",IF(((((H100*0.9235)-(H127+H122))/2)-H106)&lt;=0,0,((((H100*0.9235)-(H127+H122))/2)-H106)))</f>
        <v/>
      </c>
      <c r="I128" s="82" t="str">
        <f>IF('SSA Info'!$C33="","",IF(((((I100*0.9235)-(I127+I122))/2)-I106)&lt;=0,0,((((I100*0.9235)-(I127+I122))/2)-I106)))</f>
        <v/>
      </c>
      <c r="J128" s="82" t="str">
        <f>IF('SSA Info'!$C33="","",IF(((((J100*0.9235)-(J127+J122))/2)-J106)&lt;=0,0,((((J100*0.9235)-(J127+J122))/2)-J106)))</f>
        <v/>
      </c>
      <c r="K128" s="82" t="str">
        <f>IF('SSA Info'!$C33="","",IF(((((K100*0.9235)-(K127+K122))/2)-K106)&lt;=0,0,((((K100*0.9235)-(K127+K122))/2)-K106)))</f>
        <v/>
      </c>
      <c r="L128" s="82" t="str">
        <f>IF('SSA Info'!$C33="","",IF(((((L100*0.9235)-(L127+L122))/2)-L106)&lt;=0,0,((((L100*0.9235)-(L127+L122))/2)-L106)))</f>
        <v/>
      </c>
      <c r="M128" s="82" t="str">
        <f>IF('SSA Info'!$C33="","",IF(((((M100*0.9235)-(M127+M122))/2)-M106)&lt;=0,0,((((M100*0.9235)-(M127+M122))/2)-M106)))</f>
        <v/>
      </c>
      <c r="N128" s="78"/>
      <c r="O128" s="103"/>
      <c r="P128" s="85" t="str">
        <f>IF('SSA Info'!$C33="","",IF(((((P100*0.9235)-(P127+P122))/2)-P106)&lt;=0,0,((((P100*0.9235)-(P127+P122))/2)-P106)))</f>
        <v/>
      </c>
      <c r="Q128" s="82" t="str">
        <f>IF('SSA Info'!$C33="","",IF(((((Q100*0.9235)-(Q127+Q122))/2)-Q106)&lt;=0,0,((((Q100*0.9235)-(Q127+Q122))/2)-Q106)))</f>
        <v/>
      </c>
      <c r="R128" s="82" t="str">
        <f>IF('SSA Info'!$C33="","",IF(((((R100*0.9235)-(R127+R122))/2)-R106)&lt;=0,0,((((R100*0.9235)-(R127+R122))/2)-R106)))</f>
        <v/>
      </c>
      <c r="S128" s="82" t="str">
        <f>IF('SSA Info'!$C33="","",IF(((((S100*0.9235)-(S127+S122))/2)-S106)&lt;=0,0,((((S100*0.9235)-(S127+S122))/2)-S106)))</f>
        <v/>
      </c>
      <c r="T128" s="82" t="str">
        <f>IF('SSA Info'!$C33="","",IF(((((T100*0.9235)-(T127+T122))/2)-T106)&lt;=0,0,((((T100*0.9235)-(T127+T122))/2)-T106)))</f>
        <v/>
      </c>
      <c r="U128" s="82" t="str">
        <f>IF('SSA Info'!$C33="","",IF(((((U100*0.9235)-(U127+U122))/2)-U106)&lt;=0,0,((((U100*0.9235)-(U127+U122))/2)-U106)))</f>
        <v/>
      </c>
      <c r="V128" s="82" t="str">
        <f>IF('SSA Info'!$C33="","",IF(((((V100*0.9235)-(V127+V122))/2)-V106)&lt;=0,0,((((V100*0.9235)-(V127+V122))/2)-V106)))</f>
        <v/>
      </c>
      <c r="W128" s="82" t="str">
        <f>IF('SSA Info'!$C33="","",IF(((((W100*0.9235)-(W127+W122))/2)-W106)&lt;=0,0,((((W100*0.9235)-(W127+W122))/2)-W106)))</f>
        <v/>
      </c>
      <c r="X128" s="82" t="str">
        <f>IF('SSA Info'!$C33="","",IF(((((X100*0.9235)-(X127+X122))/2)-X106)&lt;=0,0,((((X100*0.9235)-(X127+X122))/2)-X106)))</f>
        <v/>
      </c>
      <c r="Y128" s="82" t="str">
        <f>IF('SSA Info'!$C33="","",IF(((((Y100*0.9235)-(Y127+Y122))/2)-Y106)&lt;=0,0,((((Y100*0.9235)-(Y127+Y122))/2)-Y106)))</f>
        <v/>
      </c>
      <c r="Z128" s="82" t="str">
        <f>IF('SSA Info'!$C33="","",IF(((((Z100*0.9235)-(Z127+Z122))/2)-Z106)&lt;=0,0,((((Z100*0.9235)-(Z127+Z122))/2)-Z106)))</f>
        <v/>
      </c>
      <c r="AA128" s="82" t="str">
        <f>IF('SSA Info'!$C33="","",IF(((((AA100*0.9235)-(AA127+AA122))/2)-AA106)&lt;=0,0,((((AA100*0.9235)-(AA127+AA122))/2)-AA106)))</f>
        <v/>
      </c>
      <c r="AB128" s="78"/>
      <c r="AC128" s="103"/>
      <c r="AD128" s="85" t="str">
        <f>IF('SSA Info'!$C33="","",IF(((((AD100*0.9235)-(AD127+AD122))/2)-AD106)&lt;=0,0,((((AD100*0.9235)-(AD127+AD122))/2)-AD106)))</f>
        <v/>
      </c>
      <c r="AE128" s="82" t="str">
        <f>IF('SSA Info'!$C33="","",IF(((((AE100*0.9235)-(AE127+AE122))/2)-AE106)&lt;=0,0,((((AE100*0.9235)-(AE127+AE122))/2)-AE106)))</f>
        <v/>
      </c>
      <c r="AF128" s="82" t="str">
        <f>IF('SSA Info'!$C33="","",IF(((((AF100*0.9235)-(AF127+AF122))/2)-AF106)&lt;=0,0,((((AF100*0.9235)-(AF127+AF122))/2)-AF106)))</f>
        <v/>
      </c>
      <c r="AG128" s="82" t="str">
        <f>IF('SSA Info'!$C33="","",IF(((((AG100*0.9235)-(AG127+AG122))/2)-AG106)&lt;=0,0,((((AG100*0.9235)-(AG127+AG122))/2)-AG106)))</f>
        <v/>
      </c>
      <c r="AH128" s="82" t="str">
        <f>IF('SSA Info'!$C33="","",IF(((((AH100*0.9235)-(AH127+AH122))/2)-AH106)&lt;=0,0,((((AH100*0.9235)-(AH127+AH122))/2)-AH106)))</f>
        <v/>
      </c>
      <c r="AI128" s="82" t="str">
        <f>IF('SSA Info'!$C33="","",IF(((((AI100*0.9235)-(AI127+AI122))/2)-AI106)&lt;=0,0,((((AI100*0.9235)-(AI127+AI122))/2)-AI106)))</f>
        <v/>
      </c>
      <c r="AJ128" s="82" t="str">
        <f>IF('SSA Info'!$C33="","",IF(((((AJ100*0.9235)-(AJ127+AJ122))/2)-AJ106)&lt;=0,0,((((AJ100*0.9235)-(AJ127+AJ122))/2)-AJ106)))</f>
        <v/>
      </c>
      <c r="AK128" s="82" t="str">
        <f>IF('SSA Info'!$C33="","",IF(((((AK100*0.9235)-(AK127+AK122))/2)-AK106)&lt;=0,0,((((AK100*0.9235)-(AK127+AK122))/2)-AK106)))</f>
        <v/>
      </c>
      <c r="AL128" s="82" t="str">
        <f>IF('SSA Info'!$C33="","",IF(((((AL100*0.9235)-(AL127+AL122))/2)-AL106)&lt;=0,0,((((AL100*0.9235)-(AL127+AL122))/2)-AL106)))</f>
        <v/>
      </c>
      <c r="AM128" s="82" t="str">
        <f>IF('SSA Info'!$C33="","",IF(((((AM100*0.9235)-(AM127+AM122))/2)-AM106)&lt;=0,0,((((AM100*0.9235)-(AM127+AM122))/2)-AM106)))</f>
        <v/>
      </c>
      <c r="AN128" s="82" t="str">
        <f>IF('SSA Info'!$C33="","",IF(((((AN100*0.9235)-(AN127+AN122))/2)-AN106)&lt;=0,0,((((AN100*0.9235)-(AN127+AN122))/2)-AN106)))</f>
        <v/>
      </c>
      <c r="AO128" s="82" t="str">
        <f>IF('SSA Info'!$C33="","",IF(((((AO100*0.9235)-(AO127+AO122))/2)-AO106)&lt;=0,0,((((AO100*0.9235)-(AO127+AO122))/2)-AO106)))</f>
        <v/>
      </c>
      <c r="AP128" s="78"/>
      <c r="AQ128" s="103"/>
      <c r="AR128"/>
      <c r="AS128"/>
      <c r="AT128"/>
      <c r="AU128"/>
      <c r="AV128"/>
      <c r="AW128"/>
      <c r="AX128"/>
      <c r="AY128"/>
      <c r="AZ128"/>
      <c r="BA128"/>
      <c r="BB128"/>
      <c r="BC128"/>
      <c r="BD128"/>
      <c r="BE128" s="103"/>
      <c r="BF128"/>
      <c r="BG128"/>
      <c r="BH128"/>
      <c r="BI128"/>
      <c r="BJ128"/>
      <c r="BK128"/>
      <c r="BL128"/>
      <c r="BM128"/>
      <c r="BN128"/>
      <c r="BO128"/>
      <c r="BP128"/>
      <c r="BQ128"/>
      <c r="BR128"/>
      <c r="BS128" s="39"/>
      <c r="BT128" s="32"/>
      <c r="BU128" s="32"/>
      <c r="BV128" s="32"/>
      <c r="BW128" s="32"/>
      <c r="BX128" s="32"/>
      <c r="BY128" s="32"/>
      <c r="BZ128" s="32"/>
      <c r="CA128" s="32"/>
      <c r="CB128" s="32"/>
      <c r="CC128" s="32"/>
      <c r="CD128" s="32"/>
      <c r="CE128" s="32"/>
      <c r="CF128" s="32"/>
      <c r="CG128" s="32"/>
      <c r="CH128" s="32"/>
      <c r="CI128" s="32"/>
      <c r="CJ128" s="32"/>
      <c r="CK128" s="32"/>
      <c r="CL128" s="32"/>
      <c r="CM128" s="32"/>
      <c r="CN128" s="32"/>
      <c r="CO128" s="32"/>
      <c r="CP128" s="32"/>
      <c r="CQ128" s="32"/>
      <c r="CR128" s="32"/>
      <c r="CS128" s="32"/>
      <c r="CT128" s="32"/>
      <c r="CU128" s="32"/>
      <c r="CV128" s="32"/>
      <c r="CW128" s="32"/>
      <c r="CX128" s="32"/>
      <c r="CY128" s="32"/>
      <c r="CZ128" s="32"/>
      <c r="DA128" s="32"/>
      <c r="DB128" s="32"/>
      <c r="DC128" s="32"/>
      <c r="DD128" s="32"/>
      <c r="DE128" s="32"/>
      <c r="DF128" s="32"/>
      <c r="DG128" s="32"/>
      <c r="DH128" s="32"/>
      <c r="DI128" s="32"/>
      <c r="DJ128" s="32"/>
      <c r="DK128" s="32"/>
      <c r="DL128" s="32"/>
      <c r="DM128" s="32"/>
      <c r="DN128" s="32"/>
      <c r="DO128" s="32"/>
      <c r="DP128" s="32"/>
      <c r="DQ128" s="32"/>
      <c r="DR128" s="32"/>
      <c r="DS128" s="32"/>
      <c r="DT128" s="32"/>
      <c r="DU128" s="32"/>
      <c r="DV128" s="32"/>
      <c r="DW128" s="32"/>
      <c r="DX128" s="32"/>
      <c r="DY128" s="32"/>
      <c r="DZ128" s="32"/>
      <c r="EA128" s="32"/>
      <c r="EB128" s="32"/>
      <c r="EC128" s="32"/>
      <c r="ED128" s="32"/>
      <c r="EE128" s="32"/>
      <c r="EF128" s="32"/>
      <c r="EG128" s="32"/>
      <c r="EH128" s="32"/>
      <c r="EI128" s="32"/>
      <c r="EJ128" s="32"/>
      <c r="EK128" s="32"/>
      <c r="EL128" s="32"/>
      <c r="EM128" s="32"/>
      <c r="EN128" s="32"/>
      <c r="EO128" s="32"/>
      <c r="EP128" s="32"/>
      <c r="EQ128" s="32"/>
      <c r="ER128" s="32"/>
      <c r="ES128" s="32"/>
      <c r="ET128" s="32"/>
      <c r="EU128" s="32"/>
      <c r="EV128" s="32"/>
      <c r="EW128" s="32"/>
      <c r="EX128" s="32"/>
      <c r="EY128" s="32"/>
    </row>
    <row r="129" spans="1:155" s="5" customFormat="1" x14ac:dyDescent="0.25">
      <c r="A129" s="230" t="s">
        <v>44</v>
      </c>
      <c r="B129" s="85">
        <f>IF(B97=0,0,IF((B97-20)-B105&lt;=0,0,(B97-20)-B105))</f>
        <v>0</v>
      </c>
      <c r="C129" s="82">
        <f t="shared" ref="C129:L129" si="132">IF(C97=0,0,IF((C97-20)-C105&lt;=0,0,(C97-20)-C105))</f>
        <v>0</v>
      </c>
      <c r="D129" s="82">
        <f t="shared" si="132"/>
        <v>0</v>
      </c>
      <c r="E129" s="82">
        <f t="shared" si="132"/>
        <v>0</v>
      </c>
      <c r="F129" s="82">
        <f t="shared" si="132"/>
        <v>0</v>
      </c>
      <c r="G129" s="82">
        <f t="shared" si="132"/>
        <v>0</v>
      </c>
      <c r="H129" s="82">
        <f t="shared" si="132"/>
        <v>0</v>
      </c>
      <c r="I129" s="82">
        <f t="shared" si="132"/>
        <v>0</v>
      </c>
      <c r="J129" s="82">
        <f t="shared" si="132"/>
        <v>0</v>
      </c>
      <c r="K129" s="82">
        <f t="shared" si="132"/>
        <v>0</v>
      </c>
      <c r="L129" s="82">
        <f t="shared" si="132"/>
        <v>0</v>
      </c>
      <c r="M129" s="82">
        <f>IF(M97=0,0,IF((M97-20)-M105&lt;=0,0,(M97-20)-M105))</f>
        <v>0</v>
      </c>
      <c r="N129" s="78"/>
      <c r="O129" s="103"/>
      <c r="P129" s="85">
        <f>IF(P97=0,0,IF((P97-20)-P105&lt;=0,0,(P97-20)-P105))</f>
        <v>0</v>
      </c>
      <c r="Q129" s="82">
        <f t="shared" ref="Q129:Z129" si="133">IF(Q97=0,0,IF((Q97-20)-Q105&lt;=0,0,(Q97-20)-Q105))</f>
        <v>0</v>
      </c>
      <c r="R129" s="82">
        <f t="shared" si="133"/>
        <v>0</v>
      </c>
      <c r="S129" s="82">
        <f t="shared" si="133"/>
        <v>0</v>
      </c>
      <c r="T129" s="82">
        <f t="shared" si="133"/>
        <v>0</v>
      </c>
      <c r="U129" s="82">
        <f t="shared" si="133"/>
        <v>0</v>
      </c>
      <c r="V129" s="82">
        <f t="shared" si="133"/>
        <v>0</v>
      </c>
      <c r="W129" s="82">
        <f t="shared" si="133"/>
        <v>0</v>
      </c>
      <c r="X129" s="82">
        <f t="shared" si="133"/>
        <v>0</v>
      </c>
      <c r="Y129" s="82">
        <f t="shared" si="133"/>
        <v>0</v>
      </c>
      <c r="Z129" s="82">
        <f t="shared" si="133"/>
        <v>0</v>
      </c>
      <c r="AA129" s="82">
        <f>IF(AA97=0,0,IF((AA97-20)-AA105&lt;=0,0,(AA97-20)-AA105))</f>
        <v>0</v>
      </c>
      <c r="AB129" s="78"/>
      <c r="AC129" s="103"/>
      <c r="AD129" s="85">
        <f>IF(AD97=0,0,IF((AD97-20)-AD105&lt;=0,0,(AD97-20)-AD105))</f>
        <v>0</v>
      </c>
      <c r="AE129" s="82">
        <f t="shared" ref="AE129:AN129" si="134">IF(AE97=0,0,IF((AE97-20)-AE105&lt;=0,0,(AE97-20)-AE105))</f>
        <v>0</v>
      </c>
      <c r="AF129" s="82">
        <f t="shared" si="134"/>
        <v>0</v>
      </c>
      <c r="AG129" s="82">
        <f t="shared" si="134"/>
        <v>0</v>
      </c>
      <c r="AH129" s="82">
        <f t="shared" si="134"/>
        <v>0</v>
      </c>
      <c r="AI129" s="82">
        <f t="shared" si="134"/>
        <v>0</v>
      </c>
      <c r="AJ129" s="82">
        <f t="shared" si="134"/>
        <v>0</v>
      </c>
      <c r="AK129" s="82">
        <f t="shared" si="134"/>
        <v>0</v>
      </c>
      <c r="AL129" s="82">
        <f t="shared" si="134"/>
        <v>0</v>
      </c>
      <c r="AM129" s="82">
        <f t="shared" si="134"/>
        <v>0</v>
      </c>
      <c r="AN129" s="82">
        <f t="shared" si="134"/>
        <v>0</v>
      </c>
      <c r="AO129" s="82">
        <f>IF(AO97=0,0,IF((AO97-20)-AO105&lt;=0,0,(AO97-20)-AO105))</f>
        <v>0</v>
      </c>
      <c r="AP129" s="78"/>
      <c r="AQ129" s="103"/>
      <c r="AR129"/>
      <c r="AS129"/>
      <c r="AT129"/>
      <c r="AU129"/>
      <c r="AV129"/>
      <c r="AW129"/>
      <c r="AX129"/>
      <c r="AY129"/>
      <c r="AZ129"/>
      <c r="BA129"/>
      <c r="BB129"/>
      <c r="BC129"/>
      <c r="BD129"/>
      <c r="BE129" s="103"/>
      <c r="BF129"/>
      <c r="BG129"/>
      <c r="BH129"/>
      <c r="BI129"/>
      <c r="BJ129"/>
      <c r="BK129"/>
      <c r="BL129"/>
      <c r="BM129"/>
      <c r="BN129"/>
      <c r="BO129"/>
      <c r="BP129"/>
      <c r="BQ129"/>
      <c r="BR129"/>
      <c r="BS129" s="39"/>
      <c r="BT129" s="32"/>
      <c r="BU129" s="32"/>
      <c r="BV129" s="32"/>
      <c r="BW129" s="32"/>
      <c r="BX129" s="32"/>
      <c r="BY129" s="32"/>
      <c r="BZ129" s="32"/>
      <c r="CA129" s="32"/>
      <c r="CB129" s="32"/>
      <c r="CC129" s="32"/>
      <c r="CD129" s="32"/>
      <c r="CE129" s="32"/>
      <c r="CF129" s="32"/>
      <c r="CG129" s="32"/>
      <c r="CH129" s="32"/>
      <c r="CI129" s="32"/>
      <c r="CJ129" s="32"/>
      <c r="CK129" s="32"/>
      <c r="CL129" s="32"/>
      <c r="CM129" s="32"/>
      <c r="CN129" s="32"/>
      <c r="CO129" s="32"/>
      <c r="CP129" s="32"/>
      <c r="CQ129" s="32"/>
      <c r="CR129" s="32"/>
      <c r="CS129" s="32"/>
      <c r="CT129" s="32"/>
      <c r="CU129" s="32"/>
      <c r="CV129" s="32"/>
      <c r="CW129" s="32"/>
      <c r="CX129" s="32"/>
      <c r="CY129" s="32"/>
      <c r="CZ129" s="32"/>
      <c r="DA129" s="32"/>
      <c r="DB129" s="32"/>
      <c r="DC129" s="32"/>
      <c r="DD129" s="32"/>
      <c r="DE129" s="32"/>
      <c r="DF129" s="32"/>
      <c r="DG129" s="32"/>
      <c r="DH129" s="32"/>
      <c r="DI129" s="32"/>
      <c r="DJ129" s="32"/>
      <c r="DK129" s="32"/>
      <c r="DL129" s="32"/>
      <c r="DM129" s="32"/>
      <c r="DN129" s="32"/>
      <c r="DO129" s="32"/>
      <c r="DP129" s="32"/>
      <c r="DQ129" s="32"/>
      <c r="DR129" s="32"/>
      <c r="DS129" s="32"/>
      <c r="DT129" s="32"/>
      <c r="DU129" s="32"/>
      <c r="DV129" s="32"/>
      <c r="DW129" s="32"/>
      <c r="DX129" s="32"/>
      <c r="DY129" s="32"/>
      <c r="DZ129" s="32"/>
      <c r="EA129" s="32"/>
      <c r="EB129" s="32"/>
      <c r="EC129" s="32"/>
      <c r="ED129" s="32"/>
      <c r="EE129" s="32"/>
      <c r="EF129" s="32"/>
      <c r="EG129" s="32"/>
      <c r="EH129" s="32"/>
      <c r="EI129" s="32"/>
      <c r="EJ129" s="32"/>
      <c r="EK129" s="32"/>
      <c r="EL129" s="32"/>
      <c r="EM129" s="32"/>
      <c r="EN129" s="32"/>
      <c r="EO129" s="32"/>
      <c r="EP129" s="32"/>
      <c r="EQ129" s="32"/>
      <c r="ER129" s="32"/>
      <c r="ES129" s="32"/>
      <c r="ET129" s="32"/>
      <c r="EU129" s="32"/>
      <c r="EV129" s="32"/>
      <c r="EW129" s="32"/>
      <c r="EX129" s="32"/>
      <c r="EY129" s="32"/>
    </row>
    <row r="130" spans="1:155" x14ac:dyDescent="0.25">
      <c r="A130" s="231" t="s">
        <v>40</v>
      </c>
      <c r="B130" s="108" t="str">
        <f>IF('SSA Info'!B23="","",IF(AND('SSA Info'!B23="Jan",'SSA Info'!B24=B1),1,""))</f>
        <v/>
      </c>
      <c r="C130" s="108" t="str">
        <f>IF(B130="x","x",IF(AND('SSA Info'!B23="Feb",'SSA Info'!B24=Projections!B1),1,IF(Projections!B130&lt;'SSA Info'!B25,Projections!B130+1,IF(Projections!B130='SSA Info'!B25,"x",""))))</f>
        <v>x</v>
      </c>
      <c r="D130" s="108" t="str">
        <f>IF(C130="x","x",IF(AND('SSA Info'!B23="Mar",'SSA Info'!B24=Projections!B1),1,IF(Projections!C130&lt;'SSA Info'!B25,Projections!C130+1,IF(Projections!C130='SSA Info'!B25,"x",""))))</f>
        <v>x</v>
      </c>
      <c r="E130" s="108" t="str">
        <f>IF(D130="x","x",IF(AND('SSA Info'!B23="Apr",'SSA Info'!B24=Projections!B1),1,IF(Projections!D130&lt;'SSA Info'!B25,Projections!D130+1,IF(Projections!D130='SSA Info'!B25,"x",""))))</f>
        <v>x</v>
      </c>
      <c r="F130" s="108" t="str">
        <f>IF(E130="x","x",IF(AND('SSA Info'!B23="May",'SSA Info'!B24=Projections!B1),1,IF(Projections!E130&lt;'SSA Info'!B25,Projections!E130+1,IF(Projections!E130='SSA Info'!B25,"x",""))))</f>
        <v>x</v>
      </c>
      <c r="G130" s="108" t="str">
        <f>IF(F130="x","x",IF(AND('SSA Info'!B23="Jun",'SSA Info'!B24=Projections!B1),1,IF(Projections!F130&lt;'SSA Info'!B25,Projections!F130+1,IF(Projections!F130='SSA Info'!B25,"x",""))))</f>
        <v>x</v>
      </c>
      <c r="H130" s="108" t="str">
        <f>IF(G130="x","x",IF(AND('SSA Info'!B23="Jul",'SSA Info'!B24=Projections!B1),1,IF(Projections!G130&lt;'SSA Info'!B25,Projections!G130+1,IF(Projections!G130='SSA Info'!B25,"x",""))))</f>
        <v>x</v>
      </c>
      <c r="I130" s="108" t="str">
        <f>IF(H130="x","x",IF(AND('SSA Info'!B23="Aug",'SSA Info'!B24=Projections!B1),1,IF(Projections!H130&lt;'SSA Info'!B25,Projections!H130+1,IF(Projections!H130='SSA Info'!B25,"x",""))))</f>
        <v>x</v>
      </c>
      <c r="J130" s="108" t="str">
        <f>IF(I130="x","x",IF(AND('SSA Info'!B23="Sep",'SSA Info'!B24=Projections!B1),1,IF(Projections!I130&lt;'SSA Info'!B25,Projections!I130+1,IF(Projections!I130='SSA Info'!B25,"x",""))))</f>
        <v>x</v>
      </c>
      <c r="K130" s="108" t="str">
        <f>IF(J130="x","x",IF(AND('SSA Info'!B23="Oct",'SSA Info'!B24='SSA Info'!B1),1,IF(Projections!J130&lt;'SSA Info'!B25,Projections!J130+1,IF(Projections!J130='SSA Info'!B25,"x",""))))</f>
        <v>x</v>
      </c>
      <c r="L130" s="108" t="str">
        <f>IF(K130="x","x",IF(AND('SSA Info'!B23="Nov",'SSA Info'!B24=Projections!B1),1,IF(Projections!K130&lt;'SSA Info'!B25,Projections!K130+1,IF(Projections!K130='SSA Info'!B25,"x",""))))</f>
        <v>x</v>
      </c>
      <c r="M130" s="108" t="str">
        <f>IF(L130="x","x",IF(AND('SSA Info'!B23="Dec",'SSA Info'!B24=Projections!B1),1,IF(Projections!L130&lt;'SSA Info'!B25,Projections!L130+1,IF(Projections!L130='SSA Info'!B25,"x",""))))</f>
        <v>x</v>
      </c>
      <c r="N130" s="101"/>
      <c r="O130" s="102"/>
      <c r="P130" s="108" t="str">
        <f>IF(M130="x","x",IF(AND('SSA Info'!B23="Jan",'SSA Info'!B24=Projections!P1),1,IF(Projections!M130&lt;'SSA Info'!B25,Projections!M130+1,IF(M130='SSA Info'!B25,"x",""))))</f>
        <v>x</v>
      </c>
      <c r="Q130" s="108" t="str">
        <f>IF(P130="x","x",IF(AND('SSA Info'!B23="Feb",'SSA Info'!B24=Projections!P1),1,IF(Projections!P130&lt;'SSA Info'!B25,Projections!P130+1,IF(Projections!P130='SSA Info'!B25,"x",""))))</f>
        <v>x</v>
      </c>
      <c r="R130" s="108" t="str">
        <f>IF(Q130="x","x",IF(AND('SSA Info'!B23="Mar",'SSA Info'!B24=Projections!P1),1,IF(Projections!Q130&lt;'SSA Info'!B25,Projections!Q130+1,IF(Q130='SSA Info'!B25,"x",""))))</f>
        <v>x</v>
      </c>
      <c r="S130" s="108" t="str">
        <f>IF(R130="x","x",IF(AND('SSA Info'!B23="Apr",'SSA Info'!B24=Projections!P1),1,IF(Projections!R130&lt;'SSA Info'!B25,Projections!R130+1,IF(R130='SSA Info'!B25,"x",""))))</f>
        <v>x</v>
      </c>
      <c r="T130" s="108" t="str">
        <f>IF(S130="x","x",IF(AND('SSA Info'!B23="May",'SSA Info'!B24=Projections!P1),1,IF(Projections!S130&lt;'SSA Info'!B25,Projections!S130+1,IF(S130='SSA Info'!B25,"x",""))))</f>
        <v>x</v>
      </c>
      <c r="U130" s="108" t="str">
        <f>IF(T130="x","x",IF(AND('SSA Info'!B23="Jun",'SSA Info'!B24=Projections!P1),1,IF(Projections!T130&lt;'SSA Info'!B25,Projections!T130+1,IF(T130='SSA Info'!B25,"x",""))))</f>
        <v>x</v>
      </c>
      <c r="V130" s="108" t="str">
        <f>IF(U130="x","x",IF(AND('SSA Info'!B23="Jul",'SSA Info'!B24=Projections!P1),1,IF(Projections!U130&lt;'SSA Info'!B25,Projections!U130+1,IF(U130='SSA Info'!B25,"x",""))))</f>
        <v>x</v>
      </c>
      <c r="W130" s="108" t="str">
        <f>IF(V130="x","x",IF(AND('SSA Info'!B23="Aug",'SSA Info'!B24=Projections!P1),1,IF(Projections!V130&lt;'SSA Info'!B25,Projections!V130+1,IF(V130='SSA Info'!B25,"x",""))))</f>
        <v>x</v>
      </c>
      <c r="X130" s="108" t="str">
        <f>IF(W130="x","x",IF(AND('SSA Info'!B23="Sep",'SSA Info'!B24=Projections!P1),1,IF(Projections!W130&lt;'SSA Info'!B25,Projections!W130+1,IF(Projections!V130='SSA Info'!B25,"x",""))))</f>
        <v>x</v>
      </c>
      <c r="Y130" s="108" t="str">
        <f>IF(X130="x","x",IF(AND('SSA Info'!B23="Oct",'SSA Info'!B24=Projections!P1),1,IF(Projections!X130&lt;'SSA Info'!B25,Projections!X130+1,IF(X130='SSA Info'!B25,"x",""))))</f>
        <v>x</v>
      </c>
      <c r="Z130" s="108" t="str">
        <f>IF(Y130="x","x",IF(AND('SSA Info'!B23="Nov",'SSA Info'!B24=Projections!P1),1,IF(Projections!Y130&lt;'SSA Info'!B25,Projections!Y130+1,IF(Y130='SSA Info'!B25,"x",""))))</f>
        <v>x</v>
      </c>
      <c r="AA130" s="108" t="str">
        <f>IF(Z130="x","x",IF(AND('SSA Info'!B23="Dec",'SSA Info'!B24=Projections!P1),1,IF(Projections!Z130&lt;'SSA Info'!B25,Projections!Z130+1,IF(Z130='SSA Info'!B25,"x",""))))</f>
        <v>x</v>
      </c>
      <c r="AB130" s="101"/>
      <c r="AC130" s="102"/>
      <c r="AD130" s="108" t="str">
        <f>IF(AA130="x","x",IF(AND('SSA Info'!$B23="Jan",'SSA Info'!B24=Projections!AD1),1,IF(Projections!AA130&lt;'SSA Info'!B25,Projections!AA130+1,IF(AA130='SSA Info'!B25,"x",""))))</f>
        <v>x</v>
      </c>
      <c r="AE130" s="108" t="str">
        <f>IF(AD130="x","x",IF(AND('SSA Info'!$B23="Feb",'SSA Info'!B24=Projections!AD1),1,IF(Projections!AD130&lt;'SSA Info'!$B25,Projections!AD130+1,IF(Projections!AD130='SSA Info'!$B25,"x",""))))</f>
        <v>x</v>
      </c>
      <c r="AF130" s="108" t="str">
        <f>IF(AE130="x","x",IF(AND('SSA Info'!B23="Mar",'SSA Info'!B24=Projections!AD1),1,IF(Projections!AE130&lt;'SSA Info'!B25,Projections!AE130+1,IF(AE130='SSA Info'!B25,"x",""))))</f>
        <v>x</v>
      </c>
      <c r="AG130" s="108" t="str">
        <f>IF(AF130="x","x",IF(AND('SSA Info'!B23="Apr",'SSA Info'!B24=Projections!AD1),1,IF(Projections!AF130&lt;'SSA Info'!B25,Projections!AF130+1,IF(AF130='SSA Info'!B25,"x",""))))</f>
        <v>x</v>
      </c>
      <c r="AH130" s="108" t="str">
        <f>IF(AG130="x","x",IF(AND('SSA Info'!B23="May",'SSA Info'!B24=Projections!AD1),1,IF(Projections!AG130&lt;'SSA Info'!B25,Projections!AG130+1,IF(AG130='SSA Info'!B25,"x",""))))</f>
        <v>x</v>
      </c>
      <c r="AI130" s="108" t="str">
        <f>IF(AH130="x","x",IF(AND('SSA Info'!B23="Jun",'SSA Info'!B24=Projections!AD1),1,IF(Projections!AH130&lt;'SSA Info'!B25,Projections!AH130+1,IF(AH130='SSA Info'!B25,"x",""))))</f>
        <v>x</v>
      </c>
      <c r="AJ130" s="108" t="str">
        <f>IF(AI130="x","x",IF(AND('SSA Info'!B23="Jul",'SSA Info'!B24=Projections!AD1),1,IF(Projections!AI130&lt;'SSA Info'!B25,Projections!AI130+1,IF(AI130='SSA Info'!B25,"x",""))))</f>
        <v>x</v>
      </c>
      <c r="AK130" s="108" t="str">
        <f>IF(AJ130="x","x",IF(AND('SSA Info'!B23="Aug",'SSA Info'!B24=Projections!AD1),1,IF(Projections!AJ130&lt;'SSA Info'!B25,Projections!AJ130+1,IF(AJ130='SSA Info'!B25,"x",""))))</f>
        <v>x</v>
      </c>
      <c r="AL130" s="108" t="str">
        <f>IF(AK130="x","x",IF(AND('SSA Info'!B23="Sep",'SSA Info'!B24=Projections!AD1),1,IF(Projections!AK130&lt;'SSA Info'!B25,Projections!AK130+1,IF(AK130='SSA Info'!B25,"x",""))))</f>
        <v>x</v>
      </c>
      <c r="AM130" s="108" t="str">
        <f>IF(AL130="x","x",IF(AND('SSA Info'!B23="Oct",'SSA Info'!B24=Projections!AD1),1,IF(Projections!AL130&lt;'SSA Info'!B25,Projections!AL130+1,IF(AL130='SSA Info'!B25,"x",""))))</f>
        <v>x</v>
      </c>
      <c r="AN130" s="108" t="str">
        <f>IF(AM130="x","x",IF(AND('SSA Info'!B23="Nov",'SSA Info'!B24=Projections!AD1),1,IF(Projections!AM130&lt;'SSA Info'!B25,Projections!AM130+1,IF(AM130='SSA Info'!B25,"x",""))))</f>
        <v>x</v>
      </c>
      <c r="AO130" s="108" t="str">
        <f>IF(AN130="x","x",IF(AND('SSA Info'!B23="Dec",'SSA Info'!B24=Projections!AD1),1,IF(Projections!AN130&lt;'SSA Info'!B25,Projections!AN130+1,IF(AN130='SSA Info'!B25,"x",""))))</f>
        <v>x</v>
      </c>
      <c r="AP130" s="101"/>
      <c r="AQ130" s="102"/>
      <c r="AR130"/>
      <c r="AS130"/>
      <c r="AT130"/>
      <c r="AU130"/>
      <c r="AV130"/>
      <c r="AW130"/>
      <c r="AX130"/>
      <c r="AY130"/>
      <c r="AZ130"/>
      <c r="BA130"/>
      <c r="BB130"/>
      <c r="BC130"/>
      <c r="BD130"/>
      <c r="BE130" s="102"/>
      <c r="BF130"/>
      <c r="BG130"/>
      <c r="BH130"/>
      <c r="BI130"/>
      <c r="BJ130"/>
      <c r="BK130"/>
      <c r="BL130"/>
      <c r="BM130"/>
      <c r="BN130"/>
      <c r="BO130"/>
      <c r="BP130"/>
      <c r="BQ130"/>
      <c r="BR130"/>
    </row>
    <row r="131" spans="1:155" x14ac:dyDescent="0.25">
      <c r="A131" s="231" t="s">
        <v>45</v>
      </c>
      <c r="B131" s="158" t="str">
        <f>IF(OR('SSA Info'!B9="",'SSA Info'!B9="No"),"",IF(Projections!B98&gt;0,"1619a",IF(OR(Projections!B100*0.9235&lt;'SSA Info'!$B10,Projections!B100*0.9235&lt;='SSA Info'!$B11),"1619b","")))</f>
        <v/>
      </c>
      <c r="C131" s="109" t="str">
        <f>IF(OR('SSA Info'!$B9="",'SSA Info'!$B9="No"),"",IF(Projections!C98&gt;0,"1619a",IF(OR(Projections!C100*0.9235&lt;'SSA Info'!$B10,Projections!C100*0.9235&lt;='SSA Info'!$B11),"1619b","")))</f>
        <v/>
      </c>
      <c r="D131" s="109" t="str">
        <f>IF(OR('SSA Info'!$B9="",'SSA Info'!$B9="No"),"",IF(Projections!D98&gt;0,"1619a",IF(OR(Projections!D100*0.9235&lt;'SSA Info'!$B10,Projections!D100*0.9235&lt;='SSA Info'!$B11),"1619b","")))</f>
        <v/>
      </c>
      <c r="E131" s="109" t="str">
        <f>IF(OR('SSA Info'!$B9="",'SSA Info'!$B9="No"),"",IF(Projections!E98&gt;0,"1619a",IF(OR(Projections!E100*0.9235&lt;'SSA Info'!$B10,Projections!E100*0.9235&lt;='SSA Info'!$B11),"1619b","")))</f>
        <v/>
      </c>
      <c r="F131" s="109" t="str">
        <f>IF(OR('SSA Info'!$B9="",'SSA Info'!$B9="No"),"",IF(Projections!F98&gt;0,"1619a",IF(OR(Projections!F100*0.9235&lt;'SSA Info'!$B10,Projections!F100*0.9235&lt;='SSA Info'!$B11),"1619b","")))</f>
        <v/>
      </c>
      <c r="G131" s="109" t="str">
        <f>IF(OR('SSA Info'!$B9="",'SSA Info'!$B9="No"),"",IF(Projections!G98&gt;0,"1619a",IF(OR(Projections!G100*0.9235&lt;'SSA Info'!$B10,Projections!G100*0.9235&lt;='SSA Info'!$B11),"1619b","")))</f>
        <v/>
      </c>
      <c r="H131" s="109" t="str">
        <f>IF(OR('SSA Info'!$B9="",'SSA Info'!$B9="No"),"",IF(Projections!H98&gt;0,"1619a",IF(OR(Projections!H100*0.9235&lt;'SSA Info'!$B10,Projections!H100*0.9235&lt;='SSA Info'!$B11),"1619b","")))</f>
        <v/>
      </c>
      <c r="I131" s="109" t="str">
        <f>IF(OR('SSA Info'!$B9="",'SSA Info'!$B9="No"),"",IF(Projections!I98&gt;0,"1619a",IF(OR(Projections!I100*0.9235&lt;'SSA Info'!$B10,Projections!I100*0.9235&lt;='SSA Info'!$B11),"1619b","")))</f>
        <v/>
      </c>
      <c r="J131" s="109" t="str">
        <f>IF(OR('SSA Info'!$B9="",'SSA Info'!$B9="No"),"",IF(Projections!J98&gt;0,"1619a",IF(OR(Projections!J100*0.9235&lt;'SSA Info'!$B10,Projections!J100*0.9235&lt;='SSA Info'!$B11),"1619b","")))</f>
        <v/>
      </c>
      <c r="K131" s="109" t="str">
        <f>IF(OR('SSA Info'!$B9="",'SSA Info'!$B9="No"),"",IF(Projections!K98&gt;0,"1619a",IF(OR(Projections!K100*0.9235&lt;'SSA Info'!$B10,Projections!K100*0.9235&lt;='SSA Info'!$B11),"1619b","")))</f>
        <v/>
      </c>
      <c r="L131" s="109" t="str">
        <f>IF(OR('SSA Info'!$B9="",'SSA Info'!$B9="No"),"",IF(Projections!L98&gt;0,"1619a",IF(OR(Projections!L100*0.9235&lt;'SSA Info'!$B10,Projections!L100*0.9235&lt;='SSA Info'!$B11),"1619b","")))</f>
        <v/>
      </c>
      <c r="M131" s="109" t="str">
        <f>IF(OR('SSA Info'!$B9="",'SSA Info'!$B9="No"),"",IF(Projections!M98&gt;0,"1619a",IF(OR(Projections!M100*0.9235&lt;'SSA Info'!$B10,Projections!M100*0.9235&lt;='SSA Info'!$B11),"1619b","")))</f>
        <v/>
      </c>
      <c r="N131" s="101"/>
      <c r="O131" s="102"/>
      <c r="P131" s="158" t="str">
        <f>IF(OR('SSA Info'!B9="",'SSA Info'!B9="No"),"",IF(Projections!P98&gt;0,"1619a",IF(OR(Projections!P100*0.9235&lt;'SSA Info'!$C10,Projections!P100*0.9235&lt;='SSA Info'!$C11),"1619b","")))</f>
        <v/>
      </c>
      <c r="Q131" s="109" t="str">
        <f>IF(OR('SSA Info'!$B9="",'SSA Info'!$B9="No"),"",IF(Projections!Q98&gt;0,"1619a",IF(OR(Projections!Q100*0.9235&lt;'SSA Info'!$C10,Projections!Q100*0.9235&lt;='SSA Info'!$C11),"1619b","")))</f>
        <v/>
      </c>
      <c r="R131" s="109" t="str">
        <f>IF(OR('SSA Info'!$B9="",'SSA Info'!$B9="No"),"",IF(Projections!R98&gt;0,"1619a",IF(OR(Projections!R100*0.9235&lt;'SSA Info'!$C10,Projections!R100*0.9235&lt;='SSA Info'!$C11),"1619b","")))</f>
        <v/>
      </c>
      <c r="S131" s="109" t="str">
        <f>IF(OR('SSA Info'!$B9="",'SSA Info'!$B9="No"),"",IF(Projections!S98&gt;0,"1619a",IF(OR(Projections!S100*0.9235&lt;'SSA Info'!$C10,Projections!S100*0.9235&lt;='SSA Info'!$C11),"1619b","")))</f>
        <v/>
      </c>
      <c r="T131" s="109" t="str">
        <f>IF(OR('SSA Info'!$B9="",'SSA Info'!$B9="No"),"",IF(Projections!T98&gt;0,"1619a",IF(OR(Projections!T100*0.9235&lt;'SSA Info'!$C10,Projections!T100*0.9235&lt;='SSA Info'!$C11),"1619b","")))</f>
        <v/>
      </c>
      <c r="U131" s="109" t="str">
        <f>IF(OR('SSA Info'!$B9="",'SSA Info'!$B9="No"),"",IF(Projections!U98&gt;0,"1619a",IF(OR(Projections!U100*0.9235&lt;'SSA Info'!$C10,Projections!U100*0.9235&lt;='SSA Info'!$C11),"1619b","")))</f>
        <v/>
      </c>
      <c r="V131" s="109" t="str">
        <f>IF(OR('SSA Info'!$B9="",'SSA Info'!$B9="No"),"",IF(Projections!V98&gt;0,"1619a",IF(OR(Projections!V100*0.9235&lt;'SSA Info'!$C10,Projections!V100*0.9235&lt;='SSA Info'!$C11),"1619b","")))</f>
        <v/>
      </c>
      <c r="W131" s="109" t="str">
        <f>IF(OR('SSA Info'!$B9="",'SSA Info'!$B9="No"),"",IF(Projections!W98&gt;0,"1619a",IF(OR(Projections!W100*0.9235&lt;'SSA Info'!$C10,Projections!W100*0.9235&lt;='SSA Info'!$C11),"1619b","")))</f>
        <v/>
      </c>
      <c r="X131" s="109" t="str">
        <f>IF(OR('SSA Info'!$B9="",'SSA Info'!$B9="No"),"",IF(Projections!X98&gt;0,"1619a",IF(OR(Projections!X100*0.9235&lt;'SSA Info'!$C10,Projections!X100*0.9235&lt;='SSA Info'!$C11),"1619b","")))</f>
        <v/>
      </c>
      <c r="Y131" s="109" t="str">
        <f>IF(OR('SSA Info'!$B9="",'SSA Info'!$B9="No"),"",IF(Projections!Y98&gt;0,"1619a",IF(OR(Projections!Y100*0.9235&lt;'SSA Info'!$C10,Projections!Y100*0.9235&lt;='SSA Info'!$C11),"1619b","")))</f>
        <v/>
      </c>
      <c r="Z131" s="109" t="str">
        <f>IF(OR('SSA Info'!$B9="",'SSA Info'!$B9="No"),"",IF(Projections!Z98&gt;0,"1619a",IF(OR(Projections!Z100*0.9235&lt;'SSA Info'!$C10,Projections!Z100*0.9235&lt;='SSA Info'!$C11),"1619b","")))</f>
        <v/>
      </c>
      <c r="AA131" s="109" t="str">
        <f>IF(OR('SSA Info'!$B9="",'SSA Info'!$B9="No"),"",IF(Projections!AA98&gt;0,"1619a",IF(OR(Projections!AA100*0.9235&lt;'SSA Info'!$C10,Projections!AA100*0.9235&lt;='SSA Info'!$C11),"1619b","")))</f>
        <v/>
      </c>
      <c r="AB131" s="101"/>
      <c r="AC131" s="102"/>
      <c r="AD131" s="158" t="str">
        <f>IF(OR('SSA Info'!B9="",'SSA Info'!B9="No"),"",IF(Projections!AD98&gt;0,"1619a",IF(OR(Projections!AD100*0.9235&lt;'SSA Info'!$D10,Projections!AD100*0.9235&lt;='SSA Info'!$D11),"1619b","")))</f>
        <v/>
      </c>
      <c r="AE131" s="109" t="str">
        <f>IF(OR('SSA Info'!$B9="",'SSA Info'!$B9="No"),"",IF(Projections!AE98&gt;0,"1619a",IF(OR(Projections!AE100*0.9235&lt;'SSA Info'!$D10,Projections!AE100*0.9235&lt;='SSA Info'!$D11),"1619b","")))</f>
        <v/>
      </c>
      <c r="AF131" s="109" t="str">
        <f>IF(OR('SSA Info'!$B9="",'SSA Info'!$B9="No"),"",IF(Projections!AF98&gt;0,"1619a",IF(OR(Projections!AF100*0.9235&lt;'SSA Info'!$D10,Projections!AF100*0.9235&lt;='SSA Info'!$D11),"1619b","")))</f>
        <v/>
      </c>
      <c r="AG131" s="109" t="str">
        <f>IF(OR('SSA Info'!$B9="",'SSA Info'!$B9="No"),"",IF(Projections!AG98&gt;0,"1619a",IF(OR(Projections!AG100*0.9235&lt;'SSA Info'!$D10,Projections!AG100*0.9235&lt;='SSA Info'!$D11),"1619b","")))</f>
        <v/>
      </c>
      <c r="AH131" s="109" t="str">
        <f>IF(OR('SSA Info'!$B9="",'SSA Info'!$B9="No"),"",IF(Projections!AH98&gt;0,"1619a",IF(OR(Projections!AH100*0.9235&lt;'SSA Info'!$D10,Projections!AH100*0.9235&lt;='SSA Info'!$D11),"1619b","")))</f>
        <v/>
      </c>
      <c r="AI131" s="109" t="str">
        <f>IF(OR('SSA Info'!$B9="",'SSA Info'!$B9="No"),"",IF(Projections!AI98&gt;0,"1619a",IF(OR(Projections!AI100*0.9235&lt;'SSA Info'!$D10,Projections!AI100*0.9235&lt;='SSA Info'!$D11),"1619b","")))</f>
        <v/>
      </c>
      <c r="AJ131" s="109" t="str">
        <f>IF(OR('SSA Info'!$B9="",'SSA Info'!$B9="No"),"",IF(Projections!AJ98&gt;0,"1619a",IF(OR(Projections!AJ100*0.9235&lt;'SSA Info'!$D10,Projections!AJ100*0.9235&lt;='SSA Info'!$D11),"1619b","")))</f>
        <v/>
      </c>
      <c r="AK131" s="109" t="str">
        <f>IF(OR('SSA Info'!$B9="",'SSA Info'!$B9="No"),"",IF(Projections!AK98&gt;0,"1619a",IF(OR(Projections!AK100*0.9235&lt;'SSA Info'!$D10,Projections!AK100*0.9235&lt;='SSA Info'!$D11),"1619b","")))</f>
        <v/>
      </c>
      <c r="AL131" s="109" t="str">
        <f>IF(OR('SSA Info'!$B9="",'SSA Info'!$B9="No"),"",IF(Projections!AL98&gt;0,"1619a",IF(OR(Projections!AL100*0.9235&lt;'SSA Info'!$D10,Projections!AL100*0.9235&lt;='SSA Info'!$D11),"1619b","")))</f>
        <v/>
      </c>
      <c r="AM131" s="109" t="str">
        <f>IF(OR('SSA Info'!$B9="",'SSA Info'!$B9="No"),"",IF(Projections!AM98&gt;0,"1619a",IF(OR(Projections!AM100*0.9235&lt;'SSA Info'!$D10,Projections!AM100*0.9235&lt;='SSA Info'!$D11),"1619b","")))</f>
        <v/>
      </c>
      <c r="AN131" s="109" t="str">
        <f>IF(OR('SSA Info'!$B9="",'SSA Info'!$B9="No"),"",IF(Projections!AN98&gt;0,"1619a",IF(OR(Projections!AN100*0.9235&lt;'SSA Info'!$D10,Projections!AN100*0.9235&lt;='SSA Info'!$D11),"1619b","")))</f>
        <v/>
      </c>
      <c r="AO131" s="109" t="str">
        <f>IF(OR('SSA Info'!$B9="",'SSA Info'!$B9="No"),"",IF(Projections!AO98&gt;0,"1619a",IF(OR(Projections!AO100*0.9235&lt;'SSA Info'!$D10,Projections!AO100*0.9235&lt;='SSA Info'!$D11),"1619b","")))</f>
        <v/>
      </c>
      <c r="AP131" s="101"/>
      <c r="AQ131" s="102"/>
      <c r="AR131"/>
      <c r="AS131"/>
      <c r="AT131"/>
      <c r="AU131"/>
      <c r="AV131"/>
      <c r="AW131"/>
      <c r="AX131"/>
      <c r="AY131"/>
      <c r="AZ131"/>
      <c r="BA131"/>
      <c r="BB131"/>
      <c r="BC131"/>
      <c r="BD131"/>
      <c r="BE131" s="102"/>
      <c r="BF131"/>
      <c r="BG131"/>
      <c r="BH131"/>
      <c r="BI131"/>
      <c r="BJ131"/>
      <c r="BK131"/>
      <c r="BL131"/>
      <c r="BM131"/>
      <c r="BN131"/>
      <c r="BO131"/>
      <c r="BP131"/>
      <c r="BQ131"/>
      <c r="BR131"/>
    </row>
    <row r="132" spans="1:155" x14ac:dyDescent="0.25">
      <c r="AR132"/>
      <c r="AS132"/>
      <c r="AT132"/>
      <c r="AU132"/>
      <c r="AV132"/>
      <c r="AW132"/>
      <c r="AX132"/>
      <c r="AY132"/>
      <c r="AZ132"/>
      <c r="BA132"/>
      <c r="BB132"/>
      <c r="BC132"/>
      <c r="BD132"/>
      <c r="BF132"/>
      <c r="BG132"/>
      <c r="BH132"/>
      <c r="BI132"/>
      <c r="BJ132"/>
      <c r="BK132"/>
      <c r="BL132"/>
      <c r="BM132"/>
      <c r="BN132"/>
      <c r="BO132"/>
      <c r="BP132"/>
      <c r="BQ132"/>
      <c r="BR132"/>
    </row>
    <row r="133" spans="1:155" x14ac:dyDescent="0.25">
      <c r="A133" s="232" t="s">
        <v>117</v>
      </c>
      <c r="AR133"/>
      <c r="AS133"/>
      <c r="AT133"/>
      <c r="AU133"/>
      <c r="AV133"/>
      <c r="AW133"/>
      <c r="AX133"/>
      <c r="AY133"/>
      <c r="AZ133"/>
      <c r="BA133"/>
      <c r="BB133"/>
      <c r="BC133"/>
      <c r="BD133"/>
      <c r="BF133"/>
      <c r="BG133"/>
      <c r="BH133"/>
      <c r="BI133"/>
      <c r="BJ133"/>
      <c r="BK133"/>
      <c r="BL133"/>
      <c r="BM133"/>
      <c r="BN133"/>
      <c r="BO133"/>
      <c r="BP133"/>
      <c r="BQ133"/>
      <c r="BR133"/>
    </row>
    <row r="134" spans="1:155" x14ac:dyDescent="0.25">
      <c r="A134" s="280" t="str">
        <f>'SSA Info'!A28</f>
        <v>Revised 11-01-19</v>
      </c>
      <c r="AR134"/>
      <c r="AS134"/>
      <c r="AT134"/>
      <c r="AU134"/>
      <c r="AV134"/>
      <c r="AW134"/>
      <c r="AX134"/>
      <c r="AY134"/>
      <c r="AZ134"/>
      <c r="BA134"/>
      <c r="BB134"/>
      <c r="BC134"/>
      <c r="BD134"/>
      <c r="BF134"/>
      <c r="BG134"/>
      <c r="BH134"/>
      <c r="BI134"/>
      <c r="BJ134"/>
      <c r="BK134"/>
      <c r="BL134"/>
      <c r="BM134"/>
      <c r="BN134"/>
      <c r="BO134"/>
      <c r="BP134"/>
      <c r="BQ134"/>
      <c r="BR134"/>
    </row>
    <row r="135" spans="1:155" x14ac:dyDescent="0.25">
      <c r="AR135"/>
      <c r="AS135"/>
      <c r="AT135"/>
      <c r="AU135"/>
      <c r="AV135"/>
      <c r="AW135"/>
      <c r="AX135"/>
      <c r="AY135"/>
      <c r="AZ135"/>
      <c r="BA135"/>
      <c r="BB135"/>
      <c r="BC135"/>
      <c r="BD135"/>
      <c r="BF135"/>
      <c r="BG135"/>
      <c r="BH135"/>
      <c r="BI135"/>
      <c r="BJ135"/>
      <c r="BK135"/>
      <c r="BL135"/>
      <c r="BM135"/>
      <c r="BN135"/>
      <c r="BO135"/>
      <c r="BP135"/>
      <c r="BQ135"/>
      <c r="BR135"/>
    </row>
    <row r="136" spans="1:155" x14ac:dyDescent="0.25">
      <c r="AR136"/>
      <c r="AS136"/>
      <c r="AT136"/>
      <c r="AU136"/>
      <c r="AV136"/>
      <c r="AW136"/>
      <c r="AX136"/>
      <c r="AY136"/>
      <c r="AZ136"/>
      <c r="BA136"/>
      <c r="BB136"/>
      <c r="BC136"/>
      <c r="BD136"/>
      <c r="BF136"/>
      <c r="BG136"/>
      <c r="BH136"/>
      <c r="BI136"/>
      <c r="BJ136"/>
      <c r="BK136"/>
      <c r="BL136"/>
      <c r="BM136"/>
      <c r="BN136"/>
      <c r="BO136"/>
      <c r="BP136"/>
      <c r="BQ136"/>
      <c r="BR136"/>
    </row>
    <row r="137" spans="1:155" x14ac:dyDescent="0.25">
      <c r="AR137"/>
      <c r="AS137"/>
      <c r="AT137"/>
      <c r="AU137"/>
      <c r="AV137"/>
      <c r="AW137"/>
      <c r="AX137"/>
      <c r="AY137"/>
      <c r="AZ137"/>
      <c r="BA137"/>
      <c r="BB137"/>
      <c r="BC137"/>
      <c r="BD137"/>
      <c r="BF137"/>
      <c r="BG137"/>
      <c r="BH137"/>
      <c r="BI137"/>
      <c r="BJ137"/>
      <c r="BK137"/>
      <c r="BL137"/>
      <c r="BM137"/>
      <c r="BN137"/>
      <c r="BO137"/>
      <c r="BP137"/>
      <c r="BQ137"/>
      <c r="BR137"/>
    </row>
    <row r="138" spans="1:155" x14ac:dyDescent="0.25">
      <c r="AR138"/>
      <c r="AS138"/>
      <c r="AT138"/>
      <c r="AU138"/>
      <c r="AV138"/>
      <c r="AW138"/>
      <c r="AX138"/>
      <c r="AY138"/>
      <c r="AZ138"/>
      <c r="BA138"/>
      <c r="BB138"/>
      <c r="BC138"/>
      <c r="BD138"/>
      <c r="BF138"/>
      <c r="BG138"/>
      <c r="BH138"/>
      <c r="BI138"/>
      <c r="BJ138"/>
      <c r="BK138"/>
      <c r="BL138"/>
      <c r="BM138"/>
      <c r="BN138"/>
      <c r="BO138"/>
      <c r="BP138"/>
      <c r="BQ138"/>
      <c r="BR138"/>
    </row>
    <row r="139" spans="1:155" ht="60" x14ac:dyDescent="0.95">
      <c r="C139" s="36"/>
      <c r="AR139"/>
      <c r="AS139"/>
      <c r="AT139"/>
      <c r="AU139"/>
      <c r="AV139"/>
      <c r="AW139"/>
      <c r="AX139"/>
      <c r="AY139"/>
      <c r="AZ139"/>
      <c r="BA139"/>
      <c r="BB139"/>
      <c r="BC139"/>
      <c r="BD139"/>
      <c r="BF139"/>
      <c r="BG139"/>
      <c r="BH139"/>
      <c r="BI139"/>
      <c r="BJ139"/>
      <c r="BK139"/>
      <c r="BL139"/>
      <c r="BM139"/>
      <c r="BN139"/>
      <c r="BO139"/>
      <c r="BP139"/>
      <c r="BQ139"/>
      <c r="BR139"/>
    </row>
    <row r="140" spans="1:155" x14ac:dyDescent="0.25">
      <c r="AR140"/>
      <c r="AS140"/>
      <c r="AT140"/>
      <c r="AU140"/>
      <c r="AV140"/>
      <c r="AW140"/>
      <c r="AX140"/>
      <c r="AY140"/>
      <c r="AZ140"/>
      <c r="BA140"/>
      <c r="BB140"/>
      <c r="BC140"/>
      <c r="BD140"/>
      <c r="BF140"/>
      <c r="BG140"/>
      <c r="BH140"/>
      <c r="BI140"/>
      <c r="BJ140"/>
      <c r="BK140"/>
      <c r="BL140"/>
      <c r="BM140"/>
      <c r="BN140"/>
      <c r="BO140"/>
      <c r="BP140"/>
      <c r="BQ140"/>
      <c r="BR140"/>
    </row>
    <row r="141" spans="1:155" x14ac:dyDescent="0.25">
      <c r="AR141"/>
      <c r="AS141"/>
      <c r="AT141"/>
      <c r="AU141"/>
      <c r="AV141"/>
      <c r="AW141"/>
      <c r="AX141"/>
      <c r="AY141"/>
      <c r="AZ141"/>
      <c r="BA141"/>
      <c r="BB141"/>
      <c r="BC141"/>
      <c r="BD141"/>
      <c r="BF141"/>
      <c r="BG141"/>
      <c r="BH141"/>
      <c r="BI141"/>
      <c r="BJ141"/>
      <c r="BK141"/>
      <c r="BL141"/>
      <c r="BM141"/>
      <c r="BN141"/>
      <c r="BO141"/>
      <c r="BP141"/>
      <c r="BQ141"/>
      <c r="BR141"/>
    </row>
    <row r="142" spans="1:155" x14ac:dyDescent="0.25">
      <c r="AR142"/>
      <c r="AS142"/>
      <c r="AT142"/>
      <c r="AU142"/>
      <c r="AV142"/>
      <c r="AW142"/>
      <c r="AX142"/>
      <c r="AY142"/>
      <c r="AZ142"/>
      <c r="BA142"/>
      <c r="BB142"/>
      <c r="BC142"/>
      <c r="BD142"/>
      <c r="BF142"/>
      <c r="BG142"/>
      <c r="BH142"/>
      <c r="BI142"/>
      <c r="BJ142"/>
      <c r="BK142"/>
      <c r="BL142"/>
      <c r="BM142"/>
      <c r="BN142"/>
      <c r="BO142"/>
      <c r="BP142"/>
      <c r="BQ142"/>
      <c r="BR142"/>
    </row>
    <row r="143" spans="1:155" x14ac:dyDescent="0.25">
      <c r="AR143"/>
      <c r="AS143"/>
      <c r="AT143"/>
      <c r="AU143"/>
      <c r="AV143"/>
      <c r="AW143"/>
      <c r="AX143"/>
      <c r="AY143"/>
      <c r="AZ143"/>
      <c r="BA143"/>
      <c r="BB143"/>
      <c r="BC143"/>
      <c r="BD143"/>
      <c r="BF143"/>
      <c r="BG143"/>
      <c r="BH143"/>
      <c r="BI143"/>
      <c r="BJ143"/>
      <c r="BK143"/>
      <c r="BL143"/>
      <c r="BM143"/>
      <c r="BN143"/>
      <c r="BO143"/>
      <c r="BP143"/>
      <c r="BQ143"/>
      <c r="BR143"/>
    </row>
    <row r="144" spans="1:155" x14ac:dyDescent="0.25">
      <c r="AR144"/>
      <c r="AS144"/>
      <c r="AT144"/>
      <c r="AU144"/>
      <c r="AV144"/>
      <c r="AW144"/>
      <c r="AX144"/>
      <c r="AY144"/>
      <c r="AZ144"/>
      <c r="BA144"/>
      <c r="BB144"/>
      <c r="BC144"/>
      <c r="BD144"/>
      <c r="BF144"/>
      <c r="BG144"/>
      <c r="BH144"/>
      <c r="BI144"/>
      <c r="BJ144"/>
      <c r="BK144"/>
      <c r="BL144"/>
      <c r="BM144"/>
      <c r="BN144"/>
      <c r="BO144"/>
      <c r="BP144"/>
      <c r="BQ144"/>
      <c r="BR144"/>
    </row>
    <row r="145" spans="44:70" x14ac:dyDescent="0.25">
      <c r="AR145"/>
      <c r="AS145"/>
      <c r="AT145"/>
      <c r="AU145"/>
      <c r="AV145"/>
      <c r="AW145"/>
      <c r="AX145"/>
      <c r="AY145"/>
      <c r="AZ145"/>
      <c r="BA145"/>
      <c r="BB145"/>
      <c r="BC145"/>
      <c r="BD145"/>
      <c r="BF145"/>
      <c r="BG145"/>
      <c r="BH145"/>
      <c r="BI145"/>
      <c r="BJ145"/>
      <c r="BK145"/>
      <c r="BL145"/>
      <c r="BM145"/>
      <c r="BN145"/>
      <c r="BO145"/>
      <c r="BP145"/>
      <c r="BQ145"/>
      <c r="BR145"/>
    </row>
    <row r="146" spans="44:70" x14ac:dyDescent="0.25">
      <c r="AR146"/>
      <c r="AS146"/>
      <c r="AT146"/>
      <c r="AU146"/>
      <c r="AV146"/>
      <c r="AW146"/>
      <c r="AX146"/>
      <c r="AY146"/>
      <c r="AZ146"/>
      <c r="BA146"/>
      <c r="BB146"/>
      <c r="BC146"/>
      <c r="BD146"/>
      <c r="BF146"/>
      <c r="BG146"/>
      <c r="BH146"/>
      <c r="BI146"/>
      <c r="BJ146"/>
      <c r="BK146"/>
      <c r="BL146"/>
      <c r="BM146"/>
      <c r="BN146"/>
      <c r="BO146"/>
      <c r="BP146"/>
      <c r="BQ146"/>
      <c r="BR146"/>
    </row>
    <row r="147" spans="44:70" x14ac:dyDescent="0.25">
      <c r="AR147"/>
      <c r="AS147"/>
      <c r="AT147"/>
      <c r="AU147"/>
      <c r="AV147"/>
      <c r="AW147"/>
      <c r="AX147"/>
      <c r="AY147"/>
      <c r="AZ147"/>
      <c r="BA147"/>
      <c r="BB147"/>
      <c r="BC147"/>
      <c r="BD147"/>
      <c r="BF147"/>
      <c r="BG147"/>
      <c r="BH147"/>
      <c r="BI147"/>
      <c r="BJ147"/>
      <c r="BK147"/>
      <c r="BL147"/>
      <c r="BM147"/>
      <c r="BN147"/>
      <c r="BO147"/>
      <c r="BP147"/>
      <c r="BQ147"/>
      <c r="BR147"/>
    </row>
    <row r="148" spans="44:70" x14ac:dyDescent="0.25">
      <c r="AR148"/>
      <c r="AS148"/>
      <c r="AT148"/>
      <c r="AU148"/>
      <c r="AV148"/>
      <c r="AW148"/>
      <c r="AX148"/>
      <c r="AY148"/>
      <c r="AZ148"/>
      <c r="BA148"/>
      <c r="BB148"/>
      <c r="BC148"/>
      <c r="BD148"/>
      <c r="BF148"/>
      <c r="BG148"/>
      <c r="BH148"/>
      <c r="BI148"/>
      <c r="BJ148"/>
      <c r="BK148"/>
      <c r="BL148"/>
      <c r="BM148"/>
      <c r="BN148"/>
      <c r="BO148"/>
      <c r="BP148"/>
      <c r="BQ148"/>
      <c r="BR148"/>
    </row>
    <row r="149" spans="44:70" x14ac:dyDescent="0.25">
      <c r="BF149"/>
      <c r="BG149"/>
      <c r="BH149"/>
      <c r="BI149"/>
      <c r="BJ149"/>
      <c r="BK149"/>
      <c r="BL149"/>
      <c r="BM149"/>
      <c r="BN149"/>
      <c r="BO149"/>
      <c r="BP149"/>
      <c r="BQ149"/>
      <c r="BR149"/>
    </row>
    <row r="150" spans="44:70" x14ac:dyDescent="0.25">
      <c r="BF150"/>
      <c r="BG150"/>
      <c r="BH150"/>
      <c r="BI150"/>
      <c r="BJ150"/>
      <c r="BK150"/>
      <c r="BL150"/>
      <c r="BM150"/>
      <c r="BN150"/>
      <c r="BO150"/>
      <c r="BP150"/>
      <c r="BQ150"/>
      <c r="BR150"/>
    </row>
    <row r="151" spans="44:70" x14ac:dyDescent="0.25">
      <c r="BF151"/>
      <c r="BG151"/>
      <c r="BH151"/>
      <c r="BI151"/>
      <c r="BJ151"/>
      <c r="BK151"/>
      <c r="BL151"/>
      <c r="BM151"/>
      <c r="BN151"/>
      <c r="BO151"/>
      <c r="BP151"/>
      <c r="BQ151"/>
      <c r="BR151"/>
    </row>
  </sheetData>
  <sheetProtection algorithmName="SHA-512" hashValue="Cljb3e3CB30xSezv2/KQEFuP12xgXnqY4KbTbbsYy5binH4MKXZCUaE8wIOTdwpboxEX4zBCm2nkGs3J6Bcw+Q==" saltValue="3uonMYZsKLqVt1YwgJHapQ==" spinCount="100000" sheet="1" objects="1" scenarios="1"/>
  <mergeCells count="23">
    <mergeCell ref="W91:AB91"/>
    <mergeCell ref="B114:N114"/>
    <mergeCell ref="AD94:AP94"/>
    <mergeCell ref="AD114:AP114"/>
    <mergeCell ref="B94:N94"/>
    <mergeCell ref="P114:AB114"/>
    <mergeCell ref="P94:AB94"/>
    <mergeCell ref="A1:A2"/>
    <mergeCell ref="B88:N88"/>
    <mergeCell ref="B45:N45"/>
    <mergeCell ref="B1:N1"/>
    <mergeCell ref="AD91:AF91"/>
    <mergeCell ref="P90:R90"/>
    <mergeCell ref="P91:R91"/>
    <mergeCell ref="AD1:AP1"/>
    <mergeCell ref="AD45:AP45"/>
    <mergeCell ref="AD88:AP88"/>
    <mergeCell ref="AF89:AL89"/>
    <mergeCell ref="P1:AB1"/>
    <mergeCell ref="P45:AB45"/>
    <mergeCell ref="P88:AB88"/>
    <mergeCell ref="W90:AB90"/>
    <mergeCell ref="AD90:AF90"/>
  </mergeCells>
  <phoneticPr fontId="0" type="noConversion"/>
  <dataValidations count="19">
    <dataValidation allowBlank="1" showInputMessage="1" showErrorMessage="1" promptTitle="Monthly break even sales" sqref="AG91 S91" xr:uid="{00000000-0002-0000-0300-000000000000}"/>
    <dataValidation allowBlank="1" showInputMessage="1" showErrorMessage="1" promptTitle="Yearly break even sales" sqref="S90 B90 AG90" xr:uid="{00000000-0002-0000-0300-000001000000}"/>
    <dataValidation allowBlank="1" showInputMessage="1" showErrorMessage="1" prompt="Monthly break even sales" sqref="B91" xr:uid="{00000000-0002-0000-0300-000002000000}"/>
    <dataValidation allowBlank="1" showInputMessage="1" showErrorMessage="1" promptTitle="Expenses" prompt="All expense categories listed are examples only. Replace any that do not apply with the actual expense categories for the business. For example, if the business will not pay Gross Wages but will have travel expenses, replace Gross Wages with Travel." sqref="A21" xr:uid="{00000000-0002-0000-0300-000003000000}"/>
    <dataValidation allowBlank="1" showInputMessage="1" showErrorMessage="1" promptTitle="Depreciation" prompt="Do not enter depreciation expenses anywhere but in this cell (A41).  Entering anywhere else will mess up the cashflow." sqref="A40" xr:uid="{00000000-0002-0000-0300-000004000000}"/>
    <dataValidation allowBlank="1" showInputMessage="1" showErrorMessage="1" promptTitle="January" sqref="P127:P131 B5:B9 B12:B16 B18 B21:B41 B43 B48:B56 B59:B83 B85 B97:B101 B104:B109 B111 B117:B124 B127:B131 P5:P43 P48:P56 P59:P83 P85 P97:P101 P104:P109 P111 P117:P124 AD5:AD41 AD43 AD48:AD56 AD59:AD83 AD85 AD97:AD101 AD104:AD109 AD111 AD117:AD124 AD127:AD131" xr:uid="{00000000-0002-0000-0300-000005000000}"/>
    <dataValidation allowBlank="1" showInputMessage="1" showErrorMessage="1" promptTitle="February" sqref="C5:C9 C12:C16 C18 C21:C41 C43 C48:C56 C59:C83 C85 C97:C101 C104:C109 C111 C117:C131 Q5:Q43 Q48:Q56 Q59:Q83 Q85 Q97:Q101 Q104:Q109 Q111 Q117:Q124 Q127:Q131 R123:AA123 D117:M117 D123:M123 R117:AA117 D128:M128 R128:AA128 D97:M98 R97:AA98" xr:uid="{00000000-0002-0000-0300-000006000000}"/>
    <dataValidation allowBlank="1" showInputMessage="1" showErrorMessage="1" promptTitle="March" sqref="D5:D9 D12:D16 D18 D21:D41 D43 D48:D56 D59:D83 D85 R124 D104:D109 D111 D129:D131 R99:R101 R5:R43 R48:R56 R59:R85 D99:D101 R104:R109 R111 D124 D118:D122 R118:R122 R127 R129:R131 D127" xr:uid="{00000000-0002-0000-0300-000007000000}"/>
    <dataValidation allowBlank="1" showInputMessage="1" showErrorMessage="1" promptTitle="April" sqref="E5:E9 E12:E16 E18 E21:E41 E43 E48:E56 E59:E83 E85 S124 E104:E109 E111 E129:E131 S99:S109 S5:S41 S43 S48:S56 S59:S83 S85 E99:E101 S111 E124 E118:E122 S118:S122 S127 S129:S131 E127" xr:uid="{00000000-0002-0000-0300-000008000000}"/>
    <dataValidation allowBlank="1" showInputMessage="1" showErrorMessage="1" promptTitle="May" sqref="F5:F9 F12:F16 F18 F21:F41 F43 F48:F56 F59:F83 F85 T124 F104:F109 F111 F129:F131 T99:T101 T5:T41 T43 T48:T56 T59:T83 T85 F99:F101 T104:T109 T111 F124 F118:F122 T118:T122 T127 T129:T131 F127" xr:uid="{00000000-0002-0000-0300-000009000000}"/>
    <dataValidation allowBlank="1" showInputMessage="1" showErrorMessage="1" promptTitle="June" sqref="G5:G9 G12:G16 G18 G21:G41 G43 G48:G56 G59:G83 G85 U124 G104:G109 G111 G129:G131 U99:U101 U5:U41 U43 U48:U56 U59:U83 U85 G99:G101 U104:U109 U111 G124 G118:G122 U118:U122 U127 U129:U131 G127" xr:uid="{00000000-0002-0000-0300-00000A000000}"/>
    <dataValidation allowBlank="1" showInputMessage="1" showErrorMessage="1" promptTitle="July" sqref="H5:H9 H12:H16 H18 H21:H41 H43 H48:H56 H59:H83 H85 V124 H104:H109 H111 H129:H131 V99:V101 V5:V41 V43 V48:V56 V59:V83 V85 H99:H101 V104:V109 V111 H124 H118:H122 V118:V122 V127 V129:V131 H127" xr:uid="{00000000-0002-0000-0300-00000B000000}"/>
    <dataValidation allowBlank="1" showInputMessage="1" showErrorMessage="1" promptTitle="August" sqref="I5:I9 I12:I16 I18 I21:I41 I43 I48:I56 I59:I83 I85 W124 I104:I109 I111 I129:I131 W99:W101 W5:W41 W43 W48:W56 W59:W83 W85 I99:I101 W104:W109 W111 I124 I118:I122 W118:W122 W127 W129:W131 I127" xr:uid="{00000000-0002-0000-0300-00000C000000}"/>
    <dataValidation allowBlank="1" showInputMessage="1" showErrorMessage="1" promptTitle="September" sqref="J5:J9 J12:J16 J18 J21:J41 J43 J48:J56 J59:J83 J85 X124 J104:J109 J111 J129:J131 X99:X101 X5:X41 X48:X56 X59:X83 X85 J99:J101 X104:X109 X111 J124 J118:J122 X118:X122 X127 X129:X131 J127" xr:uid="{00000000-0002-0000-0300-00000D000000}"/>
    <dataValidation allowBlank="1" showInputMessage="1" showErrorMessage="1" promptTitle="October" sqref="K5:K9 K12:K16 K18 K21:K41 K43 K48:K56 K59:K83 K85 Y124 K104:K109 K111 K129:K131 Y99:Y101 Y5:Y41 Y43 Y48:Y56 Y59:Y83 Y85 K99:K101 Y104:Y109 Y111 K124 K118:K122 Y118:Y122 Y127 Y129:Y131 K127" xr:uid="{00000000-0002-0000-0300-00000E000000}"/>
    <dataValidation allowBlank="1" showInputMessage="1" showErrorMessage="1" promptTitle="November" sqref="L5:L9 L12:L16 L18 L21:L41 L43 L48:L56 L59:L83 L85 Z124 L104:L109 L111 Z99:Z101 Z5:Z41 Z43 Z48:Z56 Z59:Z83 Z85 L99:L101 Z104:Z109 Z111 L129:L131 Z118:Z122 Z127 Z129:Z131 L127" xr:uid="{00000000-0002-0000-0300-00000F000000}"/>
    <dataValidation allowBlank="1" showInputMessage="1" showErrorMessage="1" promptTitle="December" sqref="M5:M9 M12:M16 M18 M21:M41 M43 M48:M56 M59:M83 M85 AA124 M104:M109 M111 M129:M131 AA99:AA101 AA5:AA43 AA48:AA56 AA59:AA83 AA85 M99:M101 AA104:AA109 AA111 M124 M118:M122 AA118:AA122 AA127 AA129:AA131 M127" xr:uid="{00000000-0002-0000-0300-000010000000}"/>
    <dataValidation allowBlank="1" showInputMessage="1" showErrorMessage="1" promptTitle="Yearly Total" sqref="N5:N9 N12:N16 N18 N21:N41 N43 N48:N56 N59:N83 N85 N97:N101 N104:N109 N111 AB111 AB43 AB5:AB41 AB48:AB56 AB85 AB97:AB101 AB104:AB109 AB59:AB83" xr:uid="{00000000-0002-0000-0300-000011000000}"/>
    <dataValidation allowBlank="1" showInputMessage="1" showErrorMessage="1" prompt="Press F5 to navigate between sections within this worksheet." sqref="A1:A2" xr:uid="{00000000-0002-0000-0300-000012000000}"/>
  </dataValidations>
  <printOptions horizontalCentered="1"/>
  <pageMargins left="0.25" right="0.25" top="0.75" bottom="0.75" header="0.3" footer="0.3"/>
  <pageSetup scale="80" fitToWidth="0" orientation="landscape" r:id="rId1"/>
  <headerFooter scaleWithDoc="0">
    <oddFooter>&amp;LVR1805-2 (11/19)&amp;C&amp;A&amp;R&amp;P of &amp;N</oddFooter>
  </headerFooter>
  <rowBreaks count="2" manualBreakCount="2">
    <brk id="44" max="16383" man="1"/>
    <brk id="87" max="16383" man="1"/>
  </rowBreaks>
  <colBreaks count="4" manualBreakCount="4">
    <brk id="15" max="1048575" man="1"/>
    <brk id="29" max="1048575" man="1"/>
    <brk id="43" max="1048575" man="1"/>
    <brk id="57"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B564CC72E6F9C42A016DA5EBB781633" ma:contentTypeVersion="10" ma:contentTypeDescription="Create a new document." ma:contentTypeScope="" ma:versionID="d856890b9191eb02e2e6535eb28328ac">
  <xsd:schema xmlns:xsd="http://www.w3.org/2001/XMLSchema" xmlns:xs="http://www.w3.org/2001/XMLSchema" xmlns:p="http://schemas.microsoft.com/office/2006/metadata/properties" xmlns:ns2="1c380cca-d2b6-43a2-a5be-ba1ac48a0a6e" targetNamespace="http://schemas.microsoft.com/office/2006/metadata/properties" ma:root="true" ma:fieldsID="0be20e3947b4c98190aa56ab8bf3ee94" ns2:_="">
    <xsd:import namespace="1c380cca-d2b6-43a2-a5be-ba1ac48a0a6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380cca-d2b6-43a2-a5be-ba1ac48a0a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3C453C-071B-4706-98BB-F89A99C9C3BB}">
  <ds:schemaRefs>
    <ds:schemaRef ds:uri="http://schemas.microsoft.com/sharepoint/v3/contenttype/forms"/>
  </ds:schemaRefs>
</ds:datastoreItem>
</file>

<file path=customXml/itemProps2.xml><?xml version="1.0" encoding="utf-8"?>
<ds:datastoreItem xmlns:ds="http://schemas.openxmlformats.org/officeDocument/2006/customXml" ds:itemID="{9A188156-69AF-4EE2-959F-535CC7E2693A}">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1c380cca-d2b6-43a2-a5be-ba1ac48a0a6e"/>
    <ds:schemaRef ds:uri="http://www.w3.org/XML/1998/namespace"/>
  </ds:schemaRefs>
</ds:datastoreItem>
</file>

<file path=customXml/itemProps3.xml><?xml version="1.0" encoding="utf-8"?>
<ds:datastoreItem xmlns:ds="http://schemas.openxmlformats.org/officeDocument/2006/customXml" ds:itemID="{AE5A3BB7-400A-49E1-9AEE-3DBCAFA666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380cca-d2b6-43a2-a5be-ba1ac48a0a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16</vt:i4>
      </vt:variant>
    </vt:vector>
  </HeadingPairs>
  <TitlesOfParts>
    <vt:vector size="19" baseType="lpstr">
      <vt:lpstr>SSA Info</vt:lpstr>
      <vt:lpstr>Start-Up and Funding</vt:lpstr>
      <vt:lpstr>Projections</vt:lpstr>
      <vt:lpstr>Projections!Benefits_Analysis_section</vt:lpstr>
      <vt:lpstr>Projections!Break_Even_Sales_section</vt:lpstr>
      <vt:lpstr>Projections!Cash_Flow_section</vt:lpstr>
      <vt:lpstr>Projections!Personal_Living_section</vt:lpstr>
      <vt:lpstr>Projections!Print_Area</vt:lpstr>
      <vt:lpstr>'SSA Info'!Print_Area</vt:lpstr>
      <vt:lpstr>'Start-Up and Funding'!Print_Area</vt:lpstr>
      <vt:lpstr>Projections!Print_Titles</vt:lpstr>
      <vt:lpstr>'Start-Up and Funding'!Print_Titles</vt:lpstr>
      <vt:lpstr>Projections!Profit_and_Loss_section</vt:lpstr>
      <vt:lpstr>RowTitle3</vt:lpstr>
      <vt:lpstr>'SSA Info'!Social_Security_Disability_Insurance_section</vt:lpstr>
      <vt:lpstr>'SSA Info'!Supplemental_Security_Income_section</vt:lpstr>
      <vt:lpstr>Title4</vt:lpstr>
      <vt:lpstr>'Start-Up and Funding'!Total_Start_Up_and_Funding_Requirements</vt:lpstr>
      <vt:lpstr>'Start-Up and Funding'!Totals_section</vt:lpstr>
    </vt:vector>
  </TitlesOfParts>
  <Company>SCORE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VR1805-2 Self-Employment Financial Projections</dc:title>
  <dc:creator>Dave</dc:creator>
  <cp:lastModifiedBy>Janet</cp:lastModifiedBy>
  <cp:lastPrinted>2019-06-14T21:29:32Z</cp:lastPrinted>
  <dcterms:created xsi:type="dcterms:W3CDTF">2001-02-14T23:59:14Z</dcterms:created>
  <dcterms:modified xsi:type="dcterms:W3CDTF">2020-07-27T16:52:12Z</dcterms:modified>
  <cp:contentStatus>Final-Ready to Publish-MM</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TC010175131033</vt:lpwstr>
  </property>
  <property fmtid="{D5CDD505-2E9C-101B-9397-08002B2CF9AE}" pid="3" name="ContentTypeId">
    <vt:lpwstr>0x010100BB564CC72E6F9C42A016DA5EBB781633</vt:lpwstr>
  </property>
</Properties>
</file>